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name="Anleitung" sheetId="1" state="visible" r:id="rId1"/>
    <sheet name="1_Stammdaten" sheetId="2" state="visible" r:id="rId2"/>
    <sheet name="2_Einheiten_Mieter" sheetId="3" state="visible" r:id="rId3"/>
    <sheet name="3_Kosten" sheetId="4" state="visible" r:id="rId4"/>
    <sheet name="4_Heizkosten" sheetId="5" state="visible" r:id="rId5"/>
    <sheet name="5_Zaehler" sheetId="6" state="visible" r:id="rId6"/>
    <sheet name="6_Buchungen" sheetId="7" state="visible" r:id="rId7"/>
    <sheet name="7_Debitoren" sheetId="8" state="visible" r:id="rId8"/>
    <sheet name="Pruefung" sheetId="9" state="visible" r:id="rId9"/>
    <sheet name="Listen" sheetId="10" state="hidden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">
    <numFmt numFmtId="164" formatCode="dd\.mm\.yyyy"/>
    <numFmt numFmtId="165" formatCode="0.0000"/>
  </numFmts>
  <fonts count="20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4E79"/>
      <sz val="18"/>
    </font>
    <font>
      <name val="Arial"/>
      <charset val="1"/>
      <family val="0"/>
      <i val="1"/>
      <color rgb="FF7A8699"/>
      <sz val="9"/>
    </font>
    <font>
      <name val="Arial"/>
      <charset val="1"/>
      <family val="0"/>
      <b val="1"/>
      <color rgb="FF1F4E79"/>
      <sz val="11"/>
    </font>
    <font>
      <name val="Arial"/>
      <charset val="1"/>
      <family val="0"/>
      <b val="1"/>
      <sz val="13"/>
    </font>
    <font>
      <name val="Arial"/>
      <charset val="1"/>
      <family val="0"/>
      <b val="1"/>
      <color rgb="FFFFFFFF"/>
      <sz val="10.5"/>
    </font>
    <font>
      <name val="Arial"/>
      <charset val="1"/>
      <family val="0"/>
      <sz val="10"/>
    </font>
    <font>
      <name val="Arial"/>
      <charset val="1"/>
      <family val="0"/>
      <color rgb="FF1F4E79"/>
      <sz val="10"/>
      <u val="single"/>
    </font>
    <font>
      <name val="Arial"/>
      <charset val="1"/>
      <family val="0"/>
      <b val="1"/>
      <color rgb="FF1F4E79"/>
      <sz val="15"/>
    </font>
    <font>
      <name val="Arial"/>
      <charset val="1"/>
      <family val="0"/>
      <color rgb="FF0B5394"/>
      <sz val="10"/>
    </font>
    <font>
      <name val="Arial"/>
      <charset val="1"/>
      <family val="0"/>
      <b val="1"/>
      <color rgb="FF1E8E5A"/>
      <sz val="10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sz val="10"/>
    </font>
    <font>
      <name val="Arial"/>
      <charset val="1"/>
      <family val="0"/>
      <b val="1"/>
      <sz val="11"/>
    </font>
    <font>
      <name val="Consolas"/>
      <charset val="1"/>
      <family val="0"/>
      <color rgb="FF1F4E79"/>
      <sz val="11"/>
    </font>
    <font>
      <name val="Arial"/>
      <charset val="1"/>
      <family val="0"/>
      <b val="1"/>
      <color rgb="FF16395A"/>
      <sz val="12"/>
    </font>
    <font>
      <name val="Arial"/>
      <charset val="1"/>
      <family val="0"/>
      <b val="1"/>
      <sz val="12"/>
    </font>
  </fonts>
  <fills count="8">
    <fill>
      <patternFill/>
    </fill>
    <fill>
      <patternFill patternType="gray125"/>
    </fill>
    <fill>
      <patternFill patternType="solid">
        <fgColor rgb="FFF2F2F2"/>
        <bgColor rgb="FFFFF8E1"/>
      </patternFill>
    </fill>
    <fill>
      <patternFill patternType="solid">
        <fgColor rgb="FF1F4E79"/>
        <bgColor rgb="FF0B5394"/>
      </patternFill>
    </fill>
    <fill>
      <patternFill patternType="solid">
        <fgColor rgb="FFFFF8E1"/>
        <bgColor rgb="FFFFF2CC"/>
      </patternFill>
    </fill>
    <fill>
      <patternFill patternType="solid">
        <fgColor rgb="FFC6EFCE"/>
        <bgColor rgb="FFD9E2F3"/>
      </patternFill>
    </fill>
    <fill>
      <patternFill patternType="solid">
        <fgColor rgb="FFFFC7CE"/>
        <bgColor rgb="FFC9D2DE"/>
      </patternFill>
    </fill>
    <fill>
      <patternFill patternType="solid">
        <fgColor rgb="FFD9E2F3"/>
        <bgColor rgb="FFC9D2DE"/>
      </patternFill>
    </fill>
  </fills>
  <borders count="2">
    <border>
      <left/>
      <right/>
      <top/>
      <bottom/>
      <diagonal/>
    </border>
    <border>
      <left style="thin">
        <color rgb="FFC9D2DE"/>
      </left>
      <right style="thin">
        <color rgb="FFC9D2DE"/>
      </right>
      <top style="thin">
        <color rgb="FFC9D2DE"/>
      </top>
      <bottom style="thin">
        <color rgb="FFC9D2DE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71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bottom"/>
    </xf>
    <xf numFmtId="0" fontId="8" fillId="3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general" vertical="top" wrapText="1"/>
    </xf>
    <xf numFmtId="0" fontId="10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general" vertical="bottom"/>
    </xf>
    <xf numFmtId="0" fontId="9" fillId="4" borderId="1" applyAlignment="1" pivotButton="0" quotePrefix="0" xfId="0">
      <alignment horizontal="general" vertical="bottom"/>
    </xf>
    <xf numFmtId="0" fontId="9" fillId="2" borderId="1" applyAlignment="1" pivotButton="0" quotePrefix="0" xfId="0">
      <alignment horizontal="general" vertical="bottom"/>
    </xf>
    <xf numFmtId="0" fontId="9" fillId="5" borderId="1" applyAlignment="1" pivotButton="0" quotePrefix="0" xfId="0">
      <alignment horizontal="general" vertical="bottom"/>
    </xf>
    <xf numFmtId="0" fontId="9" fillId="6" borderId="1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6" fillId="7" borderId="0" applyAlignment="1" pivotButton="0" quotePrefix="0" xfId="0">
      <alignment horizontal="general" vertical="bottom"/>
    </xf>
    <xf numFmtId="0" fontId="0" fillId="7" borderId="0" applyAlignment="1" pivotButton="0" quotePrefix="0" xfId="0">
      <alignment horizontal="general" vertical="bottom"/>
    </xf>
    <xf numFmtId="0" fontId="12" fillId="4" borderId="1" applyAlignment="1" pivotButton="0" quotePrefix="0" xfId="0">
      <alignment horizontal="general" vertical="bottom"/>
    </xf>
    <xf numFmtId="0" fontId="13" fillId="0" borderId="0" applyAlignment="1" pivotButton="0" quotePrefix="0" xfId="0">
      <alignment horizontal="center" vertical="bottom"/>
    </xf>
    <xf numFmtId="164" fontId="12" fillId="4" borderId="1" applyAlignment="1" pivotButton="0" quotePrefix="0" xfId="0">
      <alignment horizontal="general" vertical="bottom"/>
    </xf>
    <xf numFmtId="4" fontId="9" fillId="2" borderId="1" applyAlignment="1" pivotButton="0" quotePrefix="0" xfId="0">
      <alignment horizontal="general" vertical="bottom"/>
    </xf>
    <xf numFmtId="1" fontId="9" fillId="2" borderId="1" applyAlignment="1" pivotButton="0" quotePrefix="0" xfId="0">
      <alignment horizontal="general" vertical="bottom"/>
    </xf>
    <xf numFmtId="0" fontId="14" fillId="3" borderId="1" applyAlignment="1" pivotButton="0" quotePrefix="0" xfId="0">
      <alignment horizontal="center" vertical="center" wrapText="1"/>
    </xf>
    <xf numFmtId="1" fontId="12" fillId="4" borderId="1" applyAlignment="1" pivotButton="0" quotePrefix="0" xfId="0">
      <alignment horizontal="general" vertical="bottom"/>
    </xf>
    <xf numFmtId="4" fontId="12" fillId="4" borderId="1" applyAlignment="1" pivotButton="0" quotePrefix="0" xfId="0">
      <alignment horizontal="general" vertical="bottom"/>
    </xf>
    <xf numFmtId="165" fontId="12" fillId="4" borderId="1" applyAlignment="1" pivotButton="0" quotePrefix="0" xfId="0">
      <alignment horizontal="general" vertical="bottom"/>
    </xf>
    <xf numFmtId="49" fontId="12" fillId="4" borderId="1" applyAlignment="1" pivotButton="0" quotePrefix="0" xfId="0">
      <alignment horizontal="general" vertical="bottom"/>
    </xf>
    <xf numFmtId="0" fontId="9" fillId="2" borderId="1" applyAlignment="1" pivotButton="0" quotePrefix="0" xfId="0">
      <alignment horizontal="center" vertical="bottom"/>
    </xf>
    <xf numFmtId="0" fontId="9" fillId="0" borderId="1" applyAlignment="1" pivotButton="0" quotePrefix="0" xfId="0">
      <alignment horizontal="general" vertical="bottom"/>
    </xf>
    <xf numFmtId="4" fontId="15" fillId="2" borderId="1" applyAlignment="1" pivotButton="0" quotePrefix="0" xfId="0">
      <alignment horizontal="general" vertical="bottom"/>
    </xf>
    <xf numFmtId="0" fontId="15" fillId="0" borderId="0" applyAlignment="1" pivotButton="0" quotePrefix="0" xfId="0">
      <alignment horizontal="general" vertical="bottom"/>
    </xf>
    <xf numFmtId="4" fontId="16" fillId="2" borderId="1" applyAlignment="1" pivotButton="0" quotePrefix="0" xfId="0">
      <alignment horizontal="general" vertical="bottom"/>
    </xf>
    <xf numFmtId="0" fontId="15" fillId="2" borderId="1" applyAlignment="1" pivotButton="0" quotePrefix="0" xfId="0">
      <alignment horizontal="center" vertical="bottom"/>
    </xf>
    <xf numFmtId="0" fontId="17" fillId="0" borderId="0" applyAlignment="1" pivotButton="0" quotePrefix="0" xfId="0">
      <alignment horizontal="general" vertical="bottom"/>
    </xf>
    <xf numFmtId="0" fontId="18" fillId="0" borderId="0" applyAlignment="1" pivotButton="0" quotePrefix="0" xfId="0">
      <alignment horizontal="general" vertical="bottom"/>
    </xf>
    <xf numFmtId="0" fontId="19" fillId="0" borderId="0" applyAlignment="1" pivotButton="0" quotePrefix="0" xfId="0">
      <alignment horizontal="center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bottom"/>
    </xf>
    <xf numFmtId="0" fontId="8" fillId="3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general" vertical="top" wrapText="1"/>
    </xf>
    <xf numFmtId="0" fontId="10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general" vertical="bottom"/>
    </xf>
    <xf numFmtId="0" fontId="9" fillId="4" borderId="1" applyAlignment="1" pivotButton="0" quotePrefix="0" xfId="0">
      <alignment horizontal="general" vertical="bottom"/>
    </xf>
    <xf numFmtId="0" fontId="9" fillId="2" borderId="1" applyAlignment="1" pivotButton="0" quotePrefix="0" xfId="0">
      <alignment horizontal="general" vertical="bottom"/>
    </xf>
    <xf numFmtId="0" fontId="9" fillId="5" borderId="1" applyAlignment="1" pivotButton="0" quotePrefix="0" xfId="0">
      <alignment horizontal="general" vertical="bottom"/>
    </xf>
    <xf numFmtId="0" fontId="9" fillId="6" borderId="1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6" fillId="7" borderId="0" applyAlignment="1" pivotButton="0" quotePrefix="0" xfId="0">
      <alignment horizontal="general" vertical="bottom"/>
    </xf>
    <xf numFmtId="0" fontId="0" fillId="7" borderId="0" applyAlignment="1" pivotButton="0" quotePrefix="0" xfId="0">
      <alignment horizontal="general" vertical="bottom"/>
    </xf>
    <xf numFmtId="0" fontId="12" fillId="4" borderId="1" applyAlignment="1" pivotButton="0" quotePrefix="0" xfId="0">
      <alignment horizontal="general" vertical="bottom"/>
    </xf>
    <xf numFmtId="0" fontId="13" fillId="0" borderId="0" applyAlignment="1" pivotButton="0" quotePrefix="0" xfId="0">
      <alignment horizontal="center" vertical="bottom"/>
    </xf>
    <xf numFmtId="164" fontId="12" fillId="4" borderId="1" applyAlignment="1" pivotButton="0" quotePrefix="0" xfId="0">
      <alignment horizontal="general" vertical="bottom"/>
    </xf>
    <xf numFmtId="4" fontId="9" fillId="2" borderId="1" applyAlignment="1" pivotButton="0" quotePrefix="0" xfId="0">
      <alignment horizontal="general" vertical="bottom"/>
    </xf>
    <xf numFmtId="1" fontId="9" fillId="2" borderId="1" applyAlignment="1" pivotButton="0" quotePrefix="0" xfId="0">
      <alignment horizontal="general" vertical="bottom"/>
    </xf>
    <xf numFmtId="0" fontId="14" fillId="3" borderId="1" applyAlignment="1" pivotButton="0" quotePrefix="0" xfId="0">
      <alignment horizontal="center" vertical="center" wrapText="1"/>
    </xf>
    <xf numFmtId="1" fontId="12" fillId="4" borderId="1" applyAlignment="1" pivotButton="0" quotePrefix="0" xfId="0">
      <alignment horizontal="general" vertical="bottom"/>
    </xf>
    <xf numFmtId="4" fontId="12" fillId="4" borderId="1" applyAlignment="1" pivotButton="0" quotePrefix="0" xfId="0">
      <alignment horizontal="general" vertical="bottom"/>
    </xf>
    <xf numFmtId="165" fontId="12" fillId="4" borderId="1" applyAlignment="1" pivotButton="0" quotePrefix="0" xfId="0">
      <alignment horizontal="general" vertical="bottom"/>
    </xf>
    <xf numFmtId="49" fontId="12" fillId="4" borderId="1" applyAlignment="1" pivotButton="0" quotePrefix="0" xfId="0">
      <alignment horizontal="general" vertical="bottom"/>
    </xf>
    <xf numFmtId="0" fontId="9" fillId="2" borderId="1" applyAlignment="1" pivotButton="0" quotePrefix="0" xfId="0">
      <alignment horizontal="center" vertical="bottom"/>
    </xf>
    <xf numFmtId="0" fontId="9" fillId="0" borderId="1" applyAlignment="1" pivotButton="0" quotePrefix="0" xfId="0">
      <alignment horizontal="general" vertical="bottom"/>
    </xf>
    <xf numFmtId="4" fontId="15" fillId="2" borderId="1" applyAlignment="1" pivotButton="0" quotePrefix="0" xfId="0">
      <alignment horizontal="general" vertical="bottom"/>
    </xf>
    <xf numFmtId="0" fontId="15" fillId="0" borderId="0" applyAlignment="1" pivotButton="0" quotePrefix="0" xfId="0">
      <alignment horizontal="general" vertical="bottom"/>
    </xf>
    <xf numFmtId="4" fontId="16" fillId="2" borderId="1" applyAlignment="1" pivotButton="0" quotePrefix="0" xfId="0">
      <alignment horizontal="general" vertical="bottom"/>
    </xf>
    <xf numFmtId="0" fontId="15" fillId="2" borderId="1" applyAlignment="1" pivotButton="0" quotePrefix="0" xfId="0">
      <alignment horizontal="center" vertical="bottom"/>
    </xf>
    <xf numFmtId="0" fontId="17" fillId="0" borderId="0" applyAlignment="1" pivotButton="0" quotePrefix="0" xfId="0">
      <alignment horizontal="general" vertical="bottom"/>
    </xf>
    <xf numFmtId="0" fontId="18" fillId="0" borderId="0" applyAlignment="1" pivotButton="0" quotePrefix="0" xfId="0">
      <alignment horizontal="general" vertical="bottom"/>
    </xf>
    <xf numFmtId="0" fontId="19" fillId="0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3">
    <dxf>
      <fill>
        <patternFill>
          <bgColor rgb="FFC6EFCE"/>
        </patternFill>
      </fill>
    </dxf>
    <dxf>
      <fill>
        <patternFill>
          <bgColor rgb="FFFFF2CC"/>
        </patternFill>
      </fill>
    </dxf>
    <dxf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B7A6E"/>
      <rgbColor rgb="FFC0C0C0"/>
      <rgbColor rgb="FF7A8699"/>
      <rgbColor rgb="FF9999FF"/>
      <rgbColor rgb="FF993366"/>
      <rgbColor rgb="FFFFF8E1"/>
      <rgbColor rgb="FFF2F2F2"/>
      <rgbColor rgb="FF660066"/>
      <rgbColor rgb="FFFF8080"/>
      <rgbColor rgb="FF0B5394"/>
      <rgbColor rgb="FFC9D2D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9E2F3"/>
      <rgbColor rgb="FFC6EFCE"/>
      <rgbColor rgb="FFFFF2CC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E69500"/>
      <rgbColor rgb="FFFF6600"/>
      <rgbColor rgb="FF666699"/>
      <rgbColor rgb="FF969696"/>
      <rgbColor rgb="FF16395A"/>
      <rgbColor rgb="FF1E8E5A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styles" Target="styles.xml" Id="rId11" /><Relationship Type="http://schemas.openxmlformats.org/officeDocument/2006/relationships/theme" Target="theme/theme1.xml" Id="rId12" 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hyperlink" Target="NKA_Template_v2.0.xlsx" TargetMode="External" Id="rId1" /><Relationship Type="http://schemas.openxmlformats.org/officeDocument/2006/relationships/hyperlink" Target="NKA_Template_v2.0.xlsx" TargetMode="External" Id="rId2" /><Relationship Type="http://schemas.openxmlformats.org/officeDocument/2006/relationships/hyperlink" Target="NKA_Template_v2.0.xlsx" TargetMode="External" Id="rId3" /><Relationship Type="http://schemas.openxmlformats.org/officeDocument/2006/relationships/hyperlink" Target="NKA_Template_v2.0.xlsx" TargetMode="External" Id="rId4" /><Relationship Type="http://schemas.openxmlformats.org/officeDocument/2006/relationships/hyperlink" Target="NKA_Template_v2.0.xlsx" TargetMode="External" Id="rId5" /><Relationship Type="http://schemas.openxmlformats.org/officeDocument/2006/relationships/hyperlink" Target="NKA_Template_v2.0.xlsx" TargetMode="External" Id="rId6" /><Relationship Type="http://schemas.openxmlformats.org/officeDocument/2006/relationships/hyperlink" Target="NKA_Template_v2.0.xlsx" TargetMode="External" Id="rId7" /><Relationship Type="http://schemas.openxmlformats.org/officeDocument/2006/relationships/hyperlink" Target="NKA_Template_v2.0.xlsx" TargetMode="External" Id="rId8" /></Relationships>
</file>

<file path=xl/worksheets/sheet1.xml><?xml version="1.0" encoding="utf-8"?>
<worksheet xmlns="http://schemas.openxmlformats.org/spreadsheetml/2006/main">
  <sheetPr filterMode="0">
    <tabColor rgb="FF16395A"/>
    <outlinePr summaryBelow="1" summaryRight="1"/>
    <pageSetUpPr fitToPage="0"/>
  </sheetPr>
  <dimension ref="B2:C31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3" customWidth="1" style="35" min="1" max="1"/>
    <col width="34" customWidth="1" style="35" min="2" max="2"/>
    <col width="50" customWidth="1" style="35" min="3" max="3"/>
    <col width="34" customWidth="1" style="35" min="4" max="4"/>
    <col width="16" customWidth="1" style="35" min="5" max="5"/>
  </cols>
  <sheetData>
    <row r="2" ht="22.05" customHeight="1" s="36">
      <c r="B2" s="37" t="inlineStr">
        <is>
          <t>Nebenkostenabrechnung – Datenerfassung</t>
        </is>
      </c>
    </row>
    <row r="3" ht="15" customHeight="1" s="36">
      <c r="B3" s="38" t="inlineStr">
        <is>
          <t>Vorlage v2.0 · Sie arbeiten in Excel, wir übernehmen die Berechnung.</t>
        </is>
      </c>
    </row>
    <row r="5" ht="15" customHeight="1" s="36">
      <c r="B5" s="39" t="inlineStr">
        <is>
          <t>IHR AKTUELLER STAND</t>
        </is>
      </c>
    </row>
    <row r="6" ht="16.15" customHeight="1" s="36">
      <c r="B6" s="40">
        <f>Pruefung!B23</f>
        <v/>
      </c>
      <c r="C6" s="38" t="n"/>
    </row>
    <row r="8" ht="15" customHeight="1" s="36">
      <c r="B8" s="39" t="inlineStr">
        <is>
          <t>SO FUNKTIONIERT'S</t>
        </is>
      </c>
    </row>
    <row r="9" ht="42" customHeight="1" s="36">
      <c r="B9" s="41" t="inlineStr">
        <is>
          <t xml:space="preserve">  1   Blätter 1 und 2 ausfüllen</t>
        </is>
      </c>
      <c r="C9" s="42" t="inlineStr">
        <is>
          <t>Stammdaten, Einheiten und Mieter. Nur die GELBEN Felder sind Eingabefelder – grüne Haken zeigen den Fortschritt.</t>
        </is>
      </c>
    </row>
    <row r="10" ht="42" customHeight="1" s="36">
      <c r="B10" s="41" t="inlineStr">
        <is>
          <t xml:space="preserve">  2   Kosten erfassen (Blatt 3)</t>
        </is>
      </c>
      <c r="C10" s="42" t="inlineStr">
        <is>
          <t>Zwei Wege: Beträge direkt eintragen ODER Buchungen in Blatt 6 einfügen und je Kostenart das Sachkonto (+ Kostenstelle) angeben – die Summen werden dann automatisch gezogen.</t>
        </is>
      </c>
    </row>
    <row r="11" ht="42" customHeight="1" s="36">
      <c r="B11" s="41" t="inlineStr">
        <is>
          <t xml:space="preserve">  3   Heizung &amp; Zähler (Blätter 4–5)</t>
        </is>
      </c>
      <c r="C11" s="42" t="inlineStr">
        <is>
          <t>Heiz-/Warmwasserkosten mit Verbrauchswerten und CO₂-Angaben; Kaltwasser nur bei Verbrauchsumlage.</t>
        </is>
      </c>
    </row>
    <row r="12" ht="42" customHeight="1" s="36">
      <c r="B12" s="41" t="inlineStr">
        <is>
          <t xml:space="preserve">  4   Optional: Debitoren (Blatt 7)</t>
        </is>
      </c>
      <c r="C12" s="42" t="inlineStr">
        <is>
          <t>Mieterzahlungen aus der Buchhaltung den Einheiten zuordnen – praktisch zur Kontrolle der Vorauszahlungen.</t>
        </is>
      </c>
    </row>
    <row r="13" ht="42" customHeight="1" s="36">
      <c r="B13" s="41" t="inlineStr">
        <is>
          <t xml:space="preserve">  5   Prüfen &amp; hochladen</t>
        </is>
      </c>
      <c r="C13" s="42" t="inlineStr">
        <is>
          <t>Blatt 'Pruefung' muss BEREIT ZUM UPLOAD zeigen – dann die Datei auf der Webseite hochladen.</t>
        </is>
      </c>
    </row>
    <row r="15" ht="15" customHeight="1" s="36">
      <c r="B15" s="39" t="inlineStr">
        <is>
          <t>DIE BLÄTTER IM ÜBERBLICK</t>
        </is>
      </c>
    </row>
    <row r="16" ht="15" customHeight="1" s="36">
      <c r="B16" s="43" t="inlineStr">
        <is>
          <t>→ 1_Stammdaten</t>
        </is>
      </c>
      <c r="C16" s="44" t="inlineStr">
        <is>
          <t>Vermieter, Objekt, Zeitraum, Bankverbindung</t>
        </is>
      </c>
    </row>
    <row r="17" ht="15" customHeight="1" s="36">
      <c r="B17" s="43" t="inlineStr">
        <is>
          <t>→ 2_Einheiten_Mieter</t>
        </is>
      </c>
      <c r="C17" s="44" t="inlineStr">
        <is>
          <t>Wohnungen, Mieter, Vorauszahlungen, Debitorenkonten</t>
        </is>
      </c>
    </row>
    <row r="18" ht="15" customHeight="1" s="36">
      <c r="B18" s="43" t="inlineStr">
        <is>
          <t>→ 3_Kosten</t>
        </is>
      </c>
      <c r="C18" s="44" t="inlineStr">
        <is>
          <t>Kostenaufstellung – manuell oder per Konten-Mapping</t>
        </is>
      </c>
    </row>
    <row r="19" ht="15" customHeight="1" s="36">
      <c r="B19" s="43" t="inlineStr">
        <is>
          <t>→ 4_Heizkosten</t>
        </is>
      </c>
      <c r="C19" s="44" t="inlineStr">
        <is>
          <t>HeizKV-Verteilung und CO₂-Kostenaufteilung</t>
        </is>
      </c>
    </row>
    <row r="20" ht="15" customHeight="1" s="36">
      <c r="B20" s="43" t="inlineStr">
        <is>
          <t>→ 5_Zaehler</t>
        </is>
      </c>
      <c r="C20" s="44" t="inlineStr">
        <is>
          <t>Kaltwasserverbrauch je Einheit (optional)</t>
        </is>
      </c>
    </row>
    <row r="21" ht="15" customHeight="1" s="36">
      <c r="B21" s="43" t="inlineStr">
        <is>
          <t>→ 6_Buchungen</t>
        </is>
      </c>
      <c r="C21" s="44" t="inlineStr">
        <is>
          <t>Import aus DATEV oder anderer Buchhaltung (optional)</t>
        </is>
      </c>
    </row>
    <row r="22" ht="15" customHeight="1" s="36">
      <c r="B22" s="43" t="inlineStr">
        <is>
          <t>→ 7_Debitoren</t>
        </is>
      </c>
      <c r="C22" s="44" t="inlineStr">
        <is>
          <t>Mieterzahlungen zuordnen und NK-Anteil schätzen (optional)</t>
        </is>
      </c>
    </row>
    <row r="23" ht="15" customHeight="1" s="36">
      <c r="B23" s="43" t="inlineStr">
        <is>
          <t>→ Pruefung</t>
        </is>
      </c>
      <c r="C23" s="44" t="inlineStr">
        <is>
          <t>Live-Checkliste mit Fortschrittsbalken</t>
        </is>
      </c>
    </row>
    <row r="25" ht="15" customHeight="1" s="36">
      <c r="B25" s="39" t="inlineStr">
        <is>
          <t>FARBLEGENDE &amp; REGELN</t>
        </is>
      </c>
    </row>
    <row r="26" ht="15" customHeight="1" s="36">
      <c r="B26" s="45" t="inlineStr">
        <is>
          <t>GELB = Eingabefeld</t>
        </is>
      </c>
    </row>
    <row r="27" ht="15" customHeight="1" s="36">
      <c r="B27" s="46" t="inlineStr">
        <is>
          <t>GRAU = wird automatisch berechnet – nicht überschreiben</t>
        </is>
      </c>
    </row>
    <row r="28" ht="15" customHeight="1" s="36">
      <c r="B28" s="47" t="inlineStr">
        <is>
          <t>GRÜN = erledigt / OK</t>
        </is>
      </c>
    </row>
    <row r="29" ht="15" customHeight="1" s="36">
      <c r="B29" s="48" t="inlineStr">
        <is>
          <t>ROT = fehlt noch / Fehler</t>
        </is>
      </c>
    </row>
    <row r="30" ht="15" customHeight="1" s="36">
      <c r="B30" s="38" t="inlineStr">
        <is>
          <t>•  Bitte keine Zeilen/Spalten löschen oder verschieben – die Datei wird maschinell ausgelesen.</t>
        </is>
      </c>
    </row>
    <row r="31" ht="15" customHeight="1" s="36">
      <c r="B31" s="38" t="inlineStr">
        <is>
          <t>•  Datumsformat TT.MM.JJJJ · Beträge in Euro, brutto · leer lassen statt '0' eintragen.</t>
        </is>
      </c>
    </row>
  </sheetData>
  <conditionalFormatting sqref="B6">
    <cfRule type="cellIs" rank="0" priority="2" equalAverage="0" operator="equal" aboveAverage="0" dxfId="0" text="" percent="0" bottom="0">
      <formula>"BEREIT ZUM UPLOAD"</formula>
    </cfRule>
    <cfRule type="cellIs" rank="0" priority="3" equalAverage="0" operator="equal" aboveAverage="0" dxfId="1" text="" percent="0" bottom="0">
      <formula>"FAST FERTIG"</formula>
    </cfRule>
    <cfRule type="cellIs" rank="0" priority="4" equalAverage="0" operator="equal" aboveAverage="0" dxfId="2" text="" percent="0" bottom="0">
      <formula>"BITTE KORRIGIEREN"</formula>
    </cfRule>
  </conditionalFormatting>
  <hyperlinks>
    <hyperlink xmlns:r="http://schemas.openxmlformats.org/officeDocument/2006/relationships" ref="B16" location="'1_Stammdaten'!A1" display="→ 1_Stammdaten" r:id="rId1"/>
    <hyperlink xmlns:r="http://schemas.openxmlformats.org/officeDocument/2006/relationships" ref="B17" location="'2_Einheiten_Mieter'!A1" display="→ 2_Einheiten_Mieter" r:id="rId2"/>
    <hyperlink xmlns:r="http://schemas.openxmlformats.org/officeDocument/2006/relationships" ref="B18" location="'3_Kosten'!A1" display="→ 3_Kosten" r:id="rId3"/>
    <hyperlink xmlns:r="http://schemas.openxmlformats.org/officeDocument/2006/relationships" ref="B19" location="'4_Heizkosten'!A1" display="→ 4_Heizkosten" r:id="rId4"/>
    <hyperlink xmlns:r="http://schemas.openxmlformats.org/officeDocument/2006/relationships" ref="B20" location="'5_Zaehler'!A1" display="→ 5_Zaehler" r:id="rId5"/>
    <hyperlink xmlns:r="http://schemas.openxmlformats.org/officeDocument/2006/relationships" ref="B21" location="'6_Buchungen'!A1" display="→ 6_Buchungen" r:id="rId6"/>
    <hyperlink xmlns:r="http://schemas.openxmlformats.org/officeDocument/2006/relationships" ref="B22" location="'7_Debitoren'!A1" display="→ 7_Debitoren" r:id="rId7"/>
    <hyperlink xmlns:r="http://schemas.openxmlformats.org/officeDocument/2006/relationships" ref="B23" location="'Pruefung'!A1" display="→ Pruefung" r:id="rId8"/>
  </hyperlink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H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sheetData>
    <row r="1" ht="15" customHeight="1" s="36">
      <c r="A1" s="35" t="inlineStr">
        <is>
          <t>Wohnfläche</t>
        </is>
      </c>
      <c r="B1" s="35" t="inlineStr">
        <is>
          <t>ja</t>
        </is>
      </c>
      <c r="C1" s="35" t="inlineStr">
        <is>
          <t>50%</t>
        </is>
      </c>
      <c r="D1" s="35" t="inlineStr">
        <is>
          <t>Heizöl</t>
        </is>
      </c>
      <c r="E1" s="35" t="inlineStr">
        <is>
          <t>Wohngebäude</t>
        </is>
      </c>
      <c r="F1" s="35" t="inlineStr">
        <is>
          <t>haushaltsnah</t>
        </is>
      </c>
      <c r="G1" s="35" t="inlineStr">
        <is>
          <t>TEMPLATE_VERSION</t>
        </is>
      </c>
      <c r="H1" s="35" t="inlineStr">
        <is>
          <t>TEMPLATE_VERSION_WERT</t>
        </is>
      </c>
    </row>
    <row r="2" ht="15" customHeight="1" s="36">
      <c r="A2" s="35" t="inlineStr">
        <is>
          <t>Personenzahl</t>
        </is>
      </c>
      <c r="B2" s="35" t="inlineStr">
        <is>
          <t>nein</t>
        </is>
      </c>
      <c r="C2" s="35" t="inlineStr">
        <is>
          <t>60%</t>
        </is>
      </c>
      <c r="D2" s="35" t="inlineStr">
        <is>
          <t>Erdgas</t>
        </is>
      </c>
      <c r="E2" s="35" t="inlineStr">
        <is>
          <t>Nichtwohngebäude</t>
        </is>
      </c>
      <c r="F2" s="35" t="inlineStr">
        <is>
          <t>Handwerkerleistung</t>
        </is>
      </c>
      <c r="G2" s="35" t="inlineStr">
        <is>
          <t>2.1</t>
        </is>
      </c>
      <c r="H2" s="35" t="inlineStr">
        <is>
          <t>H</t>
        </is>
      </c>
    </row>
    <row r="3" ht="15" customHeight="1" s="36">
      <c r="A3" s="35" t="inlineStr">
        <is>
          <t>Anzahl Einheiten</t>
        </is>
      </c>
      <c r="C3" s="35" t="inlineStr">
        <is>
          <t>70%</t>
        </is>
      </c>
      <c r="D3" s="35" t="inlineStr">
        <is>
          <t>Fernwärme</t>
        </is>
      </c>
    </row>
    <row r="4" ht="15" customHeight="1" s="36">
      <c r="A4" s="35" t="inlineStr">
        <is>
          <t>Verbrauch Kaltwasser</t>
        </is>
      </c>
      <c r="D4" s="35" t="inlineStr">
        <is>
          <t>Pellets</t>
        </is>
      </c>
    </row>
    <row r="5" ht="15" customHeight="1" s="36">
      <c r="A5" s="35" t="inlineStr">
        <is>
          <t>Heizkosten (HeizKV)</t>
        </is>
      </c>
      <c r="D5" s="35" t="inlineStr">
        <is>
          <t>Wärmepumpe/Strom</t>
        </is>
      </c>
    </row>
    <row r="6" ht="15" customHeight="1" s="36">
      <c r="A6" s="35" t="inlineStr">
        <is>
          <t>Direktzuordnung Einheit</t>
        </is>
      </c>
      <c r="D6" s="35" t="inlineStr">
        <is>
          <t>Sonstige</t>
        </is>
      </c>
    </row>
    <row r="7" ht="15" customHeight="1" s="36">
      <c r="A7" s="35" t="inlineStr">
        <is>
          <t>Miteigentumsanteile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tabColor rgb="FF1F4E79"/>
    <outlinePr summaryBelow="1" summaryRight="1"/>
    <pageSetUpPr fitToPage="0"/>
  </sheetPr>
  <dimension ref="A1:D29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0" customWidth="1" style="35" min="1" max="1"/>
    <col width="38" customWidth="1" style="35" min="2" max="2"/>
    <col width="52" customWidth="1" style="35" min="3" max="3"/>
    <col width="6" customWidth="1" style="35" min="4" max="4"/>
  </cols>
  <sheetData>
    <row r="1" ht="18.55" customHeight="1" s="36">
      <c r="A1" s="49" t="inlineStr">
        <is>
          <t>1 | Stammdaten</t>
        </is>
      </c>
    </row>
    <row r="2" ht="15" customHeight="1" s="36">
      <c r="A2" s="38" t="inlineStr">
        <is>
          <t>Gelbe Felder ausfüllen – der grüne Haken rechts zeigt, was schon erledigt ist.</t>
        </is>
      </c>
    </row>
    <row r="4" ht="15" customHeight="1" s="36">
      <c r="A4" s="50" t="inlineStr">
        <is>
          <t>Vermieter / Verwaltung (Absender der Abrechnung)</t>
        </is>
      </c>
      <c r="B4" s="51" t="n"/>
      <c r="C4" s="51" t="n"/>
      <c r="D4" s="51" t="n"/>
    </row>
    <row r="5" ht="15" customHeight="1" s="36">
      <c r="A5" s="44" t="inlineStr">
        <is>
          <t>Name / Firma</t>
        </is>
      </c>
      <c r="B5" s="52" t="inlineStr">
        <is>
          <t>Muster Hausverwaltung GmbH</t>
        </is>
      </c>
      <c r="D5" s="53">
        <f>IF(B5&lt;&gt;"","✓","")</f>
        <v/>
      </c>
    </row>
    <row r="6" ht="15" customHeight="1" s="36">
      <c r="A6" s="44" t="inlineStr">
        <is>
          <t>Straße und Hausnummer</t>
        </is>
      </c>
      <c r="B6" s="52" t="inlineStr">
        <is>
          <t>Verwalterweg 1</t>
        </is>
      </c>
      <c r="D6" s="53">
        <f>IF(B6&lt;&gt;"","✓","")</f>
        <v/>
      </c>
    </row>
    <row r="7" ht="15" customHeight="1" s="36">
      <c r="A7" s="44" t="inlineStr">
        <is>
          <t>PLZ und Ort</t>
        </is>
      </c>
      <c r="B7" s="52" t="inlineStr">
        <is>
          <t>12345 Musterstadt</t>
        </is>
      </c>
      <c r="D7" s="53">
        <f>IF(B7&lt;&gt;"","✓","")</f>
        <v/>
      </c>
    </row>
    <row r="8" ht="15" customHeight="1" s="36">
      <c r="A8" s="44" t="inlineStr">
        <is>
          <t>E-Mail</t>
        </is>
      </c>
      <c r="B8" s="52" t="inlineStr">
        <is>
          <t>kontakt@muster-hausverwaltung.de</t>
        </is>
      </c>
      <c r="D8" s="53">
        <f>IF(B8&lt;&gt;"","✓","")</f>
        <v/>
      </c>
    </row>
    <row r="9" ht="15" customHeight="1" s="36">
      <c r="A9" s="44" t="inlineStr">
        <is>
          <t>Telefon (optional)</t>
        </is>
      </c>
      <c r="B9" s="52" t="inlineStr">
        <is>
          <t>0123 456789</t>
        </is>
      </c>
    </row>
    <row r="11" ht="15" customHeight="1" s="36">
      <c r="A11" s="50" t="inlineStr">
        <is>
          <t>Abrechnungsobjekt</t>
        </is>
      </c>
      <c r="B11" s="51" t="n"/>
      <c r="C11" s="51" t="n"/>
      <c r="D11" s="51" t="n"/>
    </row>
    <row r="12" ht="15" customHeight="1" s="36">
      <c r="A12" s="44" t="inlineStr">
        <is>
          <t>Objektbezeichnung</t>
        </is>
      </c>
      <c r="B12" s="52" t="inlineStr">
        <is>
          <t>MFH Beispielstraße 5</t>
        </is>
      </c>
      <c r="C12" s="38" t="inlineStr">
        <is>
          <t>z.B. 'MFH Musterstraße 12'</t>
        </is>
      </c>
      <c r="D12" s="53">
        <f>IF(B12&lt;&gt;"","✓","")</f>
        <v/>
      </c>
    </row>
    <row r="13" ht="15" customHeight="1" s="36">
      <c r="A13" s="44" t="inlineStr">
        <is>
          <t>Straße und Hausnummer</t>
        </is>
      </c>
      <c r="B13" s="52" t="inlineStr">
        <is>
          <t>Beispielstraße 5</t>
        </is>
      </c>
      <c r="D13" s="53">
        <f>IF(B13&lt;&gt;"","✓","")</f>
        <v/>
      </c>
    </row>
    <row r="14" ht="15" customHeight="1" s="36">
      <c r="A14" s="44" t="inlineStr">
        <is>
          <t>PLZ und Ort</t>
        </is>
      </c>
      <c r="B14" s="52" t="inlineStr">
        <is>
          <t>12345 Musterstadt</t>
        </is>
      </c>
      <c r="D14" s="53">
        <f>IF(B14&lt;&gt;"","✓","")</f>
        <v/>
      </c>
    </row>
    <row r="15" ht="15" customHeight="1" s="36">
      <c r="A15" s="44" t="inlineStr">
        <is>
          <t>Kostenstelle des Objekts (optional)</t>
        </is>
      </c>
      <c r="B15" s="52" t="inlineStr">
        <is>
          <t>OBJ12</t>
        </is>
      </c>
      <c r="C15" s="38" t="inlineStr">
        <is>
          <t>falls Ihre Buchhaltung je Objekt eine Kostenstelle führt</t>
        </is>
      </c>
    </row>
    <row r="17" ht="15" customHeight="1" s="36">
      <c r="A17" s="50" t="inlineStr">
        <is>
          <t>Abrechnungszeitraum</t>
        </is>
      </c>
      <c r="B17" s="51" t="n"/>
      <c r="C17" s="51" t="n"/>
      <c r="D17" s="51" t="n"/>
    </row>
    <row r="18" ht="15" customHeight="1" s="36">
      <c r="A18" s="44" t="inlineStr">
        <is>
          <t>Beginn (TT.MM.JJJJ)</t>
        </is>
      </c>
      <c r="B18" s="54" t="n">
        <v>45658</v>
      </c>
      <c r="C18" s="38" t="inlineStr">
        <is>
          <t>z.B. 01.01.2025</t>
        </is>
      </c>
      <c r="D18" s="53">
        <f>IF(B18&lt;&gt;"","✓","")</f>
        <v/>
      </c>
    </row>
    <row r="19" ht="15" customHeight="1" s="36">
      <c r="A19" s="44" t="inlineStr">
        <is>
          <t>Ende (TT.MM.JJJJ)</t>
        </is>
      </c>
      <c r="B19" s="54" t="n">
        <v>46022</v>
      </c>
      <c r="C19" s="38" t="inlineStr">
        <is>
          <t>z.B. 31.12.2025</t>
        </is>
      </c>
      <c r="D19" s="53">
        <f>IF(B19&lt;&gt;"","✓","")</f>
        <v/>
      </c>
    </row>
    <row r="21" ht="15" customHeight="1" s="36">
      <c r="A21" s="50" t="inlineStr">
        <is>
          <t>Bankverbindung für Nachzahlungen (optional)</t>
        </is>
      </c>
      <c r="B21" s="51" t="n"/>
      <c r="C21" s="51" t="n"/>
      <c r="D21" s="51" t="n"/>
    </row>
    <row r="22" ht="15" customHeight="1" s="36">
      <c r="A22" s="44" t="inlineStr">
        <is>
          <t>IBAN</t>
        </is>
      </c>
      <c r="B22" s="52" t="inlineStr">
        <is>
          <t>DE89 3704 0044 0532 0130 00</t>
        </is>
      </c>
      <c r="C22" s="38" t="inlineStr">
        <is>
          <t>leer = Hinweis 'auf das Ihnen bekannte Mietkonto'</t>
        </is>
      </c>
    </row>
    <row r="23" ht="15" customHeight="1" s="36">
      <c r="A23" s="44" t="inlineStr">
        <is>
          <t>Bank</t>
        </is>
      </c>
      <c r="B23" s="52" t="inlineStr">
        <is>
          <t>Musterbank</t>
        </is>
      </c>
    </row>
    <row r="24" ht="15" customHeight="1" s="36">
      <c r="A24" s="44" t="inlineStr">
        <is>
          <t>Kontoinhaber (falls abweichend)</t>
        </is>
      </c>
      <c r="B24" s="52" t="n"/>
    </row>
    <row r="26" ht="15" customHeight="1" s="36">
      <c r="A26" s="50" t="inlineStr">
        <is>
          <t>Automatisch berechnet (aus Blatt 2)</t>
        </is>
      </c>
      <c r="B26" s="51" t="n"/>
      <c r="C26" s="51" t="n"/>
      <c r="D26" s="51" t="n"/>
    </row>
    <row r="27" ht="15" customHeight="1" s="36">
      <c r="A27" s="44" t="inlineStr">
        <is>
          <t>Gesamtwohnfläche (m²)</t>
        </is>
      </c>
      <c r="B27" s="55">
        <f>SUM('2_Einheiten_Mieter'!C4:C33)</f>
        <v/>
      </c>
    </row>
    <row r="28" ht="15" customHeight="1" s="36">
      <c r="A28" s="44" t="inlineStr">
        <is>
          <t>Erfasste Mietverhältnisse</t>
        </is>
      </c>
      <c r="B28" s="56">
        <f>COUNTA('2_Einheiten_Mieter'!E4:E33)</f>
        <v/>
      </c>
    </row>
    <row r="29" ht="15" customHeight="1" s="36">
      <c r="A29" s="44" t="inlineStr">
        <is>
          <t>Summe Personen</t>
        </is>
      </c>
      <c r="B29" s="56">
        <f>SUM('2_Einheiten_Mieter'!D4:D33)</f>
        <v/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tabColor rgb="FF1F4E79"/>
    <outlinePr summaryBelow="1" summaryRight="1"/>
    <pageSetUpPr fitToPage="0"/>
  </sheetPr>
  <dimension ref="A1:L3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5" ySplit="3" topLeftCell="F4" activePane="bottomRight" state="frozen"/>
      <selection pane="topLeft" activeCell="A1" activeCellId="0" sqref="A1"/>
      <selection pane="topRight" activeCell="F1" activeCellId="0" sqref="F1"/>
      <selection pane="bottomLeft" activeCell="A4" activeCellId="0" sqref="A4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9" customWidth="1" style="35" min="1" max="1"/>
    <col width="18" customWidth="1" style="35" min="2" max="2"/>
    <col width="13" customWidth="1" style="35" min="3" max="3"/>
    <col width="9" customWidth="1" style="35" min="4" max="4"/>
    <col width="26" customWidth="1" style="35" min="5" max="5"/>
    <col width="16" customWidth="1" style="35" min="6" max="7"/>
    <col width="15" customWidth="1" style="35" min="8" max="8"/>
    <col width="17" customWidth="1" style="35" min="9" max="9"/>
    <col width="13" customWidth="1" style="35" min="10" max="10"/>
    <col width="14" customWidth="1" style="35" min="11" max="11"/>
    <col width="16" customWidth="1" style="35" min="12" max="12"/>
  </cols>
  <sheetData>
    <row r="1" ht="18.55" customHeight="1" s="36">
      <c r="A1" s="49" t="inlineStr">
        <is>
          <t>2 | Einheiten und Mieter</t>
        </is>
      </c>
    </row>
    <row r="2" ht="15" customHeight="1" s="36">
      <c r="A2" s="38" t="inlineStr">
        <is>
          <t>Eine Zeile pro Mietverhältnis. Mieterwechsel = zwei Zeilen mit derselben Einheit-Nr. und Ein-/Auszugsdatum. Spalte K nur ausfüllen, wenn Sie Zahlungen über Debitorenkonten zuordnen (Blatt 7).</t>
        </is>
      </c>
    </row>
    <row r="3" ht="35.05" customHeight="1" s="36">
      <c r="A3" s="57" t="inlineStr">
        <is>
          <t>Einheit-Nr.</t>
        </is>
      </c>
      <c r="B3" s="57" t="inlineStr">
        <is>
          <t>Bezeichnung</t>
        </is>
      </c>
      <c r="C3" s="57" t="inlineStr">
        <is>
          <t>Wohnfläche (m²)</t>
        </is>
      </c>
      <c r="D3" s="57" t="inlineStr">
        <is>
          <t>Personen</t>
        </is>
      </c>
      <c r="E3" s="57" t="inlineStr">
        <is>
          <t>Mieter (Name, Vorname)</t>
        </is>
      </c>
      <c r="F3" s="57" t="inlineStr">
        <is>
          <t>Einzug (leer = ganzer Zeitraum)</t>
        </is>
      </c>
      <c r="G3" s="57" t="inlineStr">
        <is>
          <t>Auszug (leer = ganzer Zeitraum)</t>
        </is>
      </c>
      <c r="H3" s="57" t="inlineStr">
        <is>
          <t>NK-Vorauszahlung € / Monat</t>
        </is>
      </c>
      <c r="I3" s="57" t="inlineStr">
        <is>
          <t>Vorauszahlungen gesamt € (optional)</t>
        </is>
      </c>
      <c r="J3" s="57" t="inlineStr">
        <is>
          <t>Miteigentums-anteil (optional)</t>
        </is>
      </c>
      <c r="K3" s="57" t="inlineStr">
        <is>
          <t>Debitorenkonto (optional)</t>
        </is>
      </c>
      <c r="L3" s="57" t="inlineStr">
        <is>
          <t>Status</t>
        </is>
      </c>
    </row>
    <row r="4" ht="15" customHeight="1" s="36">
      <c r="A4" s="58" t="n">
        <v>1</v>
      </c>
      <c r="B4" s="52" t="inlineStr">
        <is>
          <t>EG links</t>
        </is>
      </c>
      <c r="C4" s="59" t="n">
        <v>62</v>
      </c>
      <c r="D4" s="58" t="n">
        <v>2</v>
      </c>
      <c r="E4" s="52" t="inlineStr">
        <is>
          <t>Mustermann, Max</t>
        </is>
      </c>
      <c r="F4" s="54" t="n"/>
      <c r="G4" s="54" t="n"/>
      <c r="H4" s="59" t="n">
        <v>180</v>
      </c>
      <c r="I4" s="59" t="n"/>
      <c r="J4" s="60" t="n"/>
      <c r="K4" s="61" t="inlineStr">
        <is>
          <t>10001</t>
        </is>
      </c>
      <c r="L4" s="62">
        <f>IF(COUNTA(A4:K4)=0,"",IF(AND(A4&lt;&gt;"",C4&gt;0,E4&lt;&gt;""),"✓ OK","✗ FEHLT"))</f>
        <v/>
      </c>
    </row>
    <row r="5" ht="15" customHeight="1" s="36">
      <c r="A5" s="58" t="n">
        <v>2</v>
      </c>
      <c r="B5" s="52" t="inlineStr">
        <is>
          <t>EG rechts</t>
        </is>
      </c>
      <c r="C5" s="59" t="n">
        <v>75.5</v>
      </c>
      <c r="D5" s="58" t="n">
        <v>3</v>
      </c>
      <c r="E5" s="52" t="inlineStr">
        <is>
          <t>Beispiel, Erika</t>
        </is>
      </c>
      <c r="F5" s="54" t="n"/>
      <c r="G5" s="54" t="n"/>
      <c r="H5" s="59" t="n">
        <v>220</v>
      </c>
      <c r="I5" s="59" t="n"/>
      <c r="J5" s="60" t="n"/>
      <c r="K5" s="61" t="inlineStr">
        <is>
          <t>10002</t>
        </is>
      </c>
      <c r="L5" s="62">
        <f>IF(COUNTA(A5:K5)=0,"",IF(AND(A5&lt;&gt;"",C5&gt;0,E5&lt;&gt;""),"✓ OK","✗ FEHLT"))</f>
        <v/>
      </c>
    </row>
    <row r="6" ht="15" customHeight="1" s="36">
      <c r="A6" s="58" t="n">
        <v>3</v>
      </c>
      <c r="B6" s="52" t="inlineStr">
        <is>
          <t>OG links</t>
        </is>
      </c>
      <c r="C6" s="59" t="n">
        <v>58</v>
      </c>
      <c r="D6" s="58" t="n">
        <v>1</v>
      </c>
      <c r="E6" s="52" t="inlineStr">
        <is>
          <t>Schmidt, Anna</t>
        </is>
      </c>
      <c r="F6" s="54" t="n"/>
      <c r="G6" s="54" t="n">
        <v>45838</v>
      </c>
      <c r="H6" s="59" t="n">
        <v>160</v>
      </c>
      <c r="I6" s="59" t="n"/>
      <c r="J6" s="60" t="n"/>
      <c r="K6" s="61" t="inlineStr">
        <is>
          <t>10003</t>
        </is>
      </c>
      <c r="L6" s="62">
        <f>IF(COUNTA(A6:K6)=0,"",IF(AND(A6&lt;&gt;"",C6&gt;0,E6&lt;&gt;""),"✓ OK","✗ FEHLT"))</f>
        <v/>
      </c>
    </row>
    <row r="7" ht="15" customHeight="1" s="36">
      <c r="A7" s="58" t="n">
        <v>3</v>
      </c>
      <c r="B7" s="52" t="inlineStr">
        <is>
          <t>OG links</t>
        </is>
      </c>
      <c r="C7" s="59" t="n">
        <v>58</v>
      </c>
      <c r="D7" s="58" t="n">
        <v>2</v>
      </c>
      <c r="E7" s="52" t="inlineStr">
        <is>
          <t>Kaya, Deniz</t>
        </is>
      </c>
      <c r="F7" s="54" t="n">
        <v>45870</v>
      </c>
      <c r="G7" s="54" t="n"/>
      <c r="H7" s="59" t="n">
        <v>170</v>
      </c>
      <c r="I7" s="59" t="n"/>
      <c r="J7" s="60" t="n"/>
      <c r="K7" s="61" t="inlineStr">
        <is>
          <t>10004</t>
        </is>
      </c>
      <c r="L7" s="62">
        <f>IF(COUNTA(A7:K7)=0,"",IF(AND(A7&lt;&gt;"",C7&gt;0,E7&lt;&gt;""),"✓ OK","✗ FEHLT"))</f>
        <v/>
      </c>
    </row>
    <row r="8" ht="15" customHeight="1" s="36">
      <c r="A8" s="58" t="n"/>
      <c r="B8" s="52" t="n"/>
      <c r="C8" s="59" t="n"/>
      <c r="D8" s="58" t="n"/>
      <c r="E8" s="52" t="n"/>
      <c r="F8" s="54" t="n"/>
      <c r="G8" s="54" t="n"/>
      <c r="H8" s="59" t="n"/>
      <c r="I8" s="59" t="n"/>
      <c r="J8" s="60" t="n"/>
      <c r="K8" s="61" t="n"/>
      <c r="L8" s="62">
        <f>IF(COUNTA(A8:K8)=0,"",IF(AND(A8&lt;&gt;"",C8&gt;0,E8&lt;&gt;""),"✓ OK","✗ FEHLT"))</f>
        <v/>
      </c>
    </row>
    <row r="9" ht="15" customHeight="1" s="36">
      <c r="A9" s="58" t="n"/>
      <c r="B9" s="52" t="n"/>
      <c r="C9" s="59" t="n"/>
      <c r="D9" s="58" t="n"/>
      <c r="E9" s="52" t="n"/>
      <c r="F9" s="54" t="n"/>
      <c r="G9" s="54" t="n"/>
      <c r="H9" s="59" t="n"/>
      <c r="I9" s="59" t="n"/>
      <c r="J9" s="60" t="n"/>
      <c r="K9" s="61" t="n"/>
      <c r="L9" s="62">
        <f>IF(COUNTA(A9:K9)=0,"",IF(AND(A9&lt;&gt;"",C9&gt;0,E9&lt;&gt;""),"✓ OK","✗ FEHLT"))</f>
        <v/>
      </c>
    </row>
    <row r="10" ht="15" customHeight="1" s="36">
      <c r="A10" s="58" t="n"/>
      <c r="B10" s="52" t="n"/>
      <c r="C10" s="59" t="n"/>
      <c r="D10" s="58" t="n"/>
      <c r="E10" s="52" t="n"/>
      <c r="F10" s="54" t="n"/>
      <c r="G10" s="54" t="n"/>
      <c r="H10" s="59" t="n"/>
      <c r="I10" s="59" t="n"/>
      <c r="J10" s="60" t="n"/>
      <c r="K10" s="61" t="n"/>
      <c r="L10" s="62">
        <f>IF(COUNTA(A10:K10)=0,"",IF(AND(A10&lt;&gt;"",C10&gt;0,E10&lt;&gt;""),"✓ OK","✗ FEHLT"))</f>
        <v/>
      </c>
    </row>
    <row r="11" ht="15" customHeight="1" s="36">
      <c r="A11" s="58" t="n"/>
      <c r="B11" s="52" t="n"/>
      <c r="C11" s="59" t="n"/>
      <c r="D11" s="58" t="n"/>
      <c r="E11" s="52" t="n"/>
      <c r="F11" s="54" t="n"/>
      <c r="G11" s="54" t="n"/>
      <c r="H11" s="59" t="n"/>
      <c r="I11" s="59" t="n"/>
      <c r="J11" s="60" t="n"/>
      <c r="K11" s="61" t="n"/>
      <c r="L11" s="62">
        <f>IF(COUNTA(A11:K11)=0,"",IF(AND(A11&lt;&gt;"",C11&gt;0,E11&lt;&gt;""),"✓ OK","✗ FEHLT"))</f>
        <v/>
      </c>
    </row>
    <row r="12" ht="15" customHeight="1" s="36">
      <c r="A12" s="58" t="n"/>
      <c r="B12" s="52" t="n"/>
      <c r="C12" s="59" t="n"/>
      <c r="D12" s="58" t="n"/>
      <c r="E12" s="52" t="n"/>
      <c r="F12" s="54" t="n"/>
      <c r="G12" s="54" t="n"/>
      <c r="H12" s="59" t="n"/>
      <c r="I12" s="59" t="n"/>
      <c r="J12" s="60" t="n"/>
      <c r="K12" s="61" t="n"/>
      <c r="L12" s="62">
        <f>IF(COUNTA(A12:K12)=0,"",IF(AND(A12&lt;&gt;"",C12&gt;0,E12&lt;&gt;""),"✓ OK","✗ FEHLT"))</f>
        <v/>
      </c>
    </row>
    <row r="13" ht="15" customHeight="1" s="36">
      <c r="A13" s="58" t="n"/>
      <c r="B13" s="52" t="n"/>
      <c r="C13" s="59" t="n"/>
      <c r="D13" s="58" t="n"/>
      <c r="E13" s="52" t="n"/>
      <c r="F13" s="54" t="n"/>
      <c r="G13" s="54" t="n"/>
      <c r="H13" s="59" t="n"/>
      <c r="I13" s="59" t="n"/>
      <c r="J13" s="60" t="n"/>
      <c r="K13" s="61" t="n"/>
      <c r="L13" s="62">
        <f>IF(COUNTA(A13:K13)=0,"",IF(AND(A13&lt;&gt;"",C13&gt;0,E13&lt;&gt;""),"✓ OK","✗ FEHLT"))</f>
        <v/>
      </c>
    </row>
    <row r="14" ht="15" customHeight="1" s="36">
      <c r="A14" s="58" t="n"/>
      <c r="B14" s="52" t="n"/>
      <c r="C14" s="59" t="n"/>
      <c r="D14" s="58" t="n"/>
      <c r="E14" s="52" t="n"/>
      <c r="F14" s="54" t="n"/>
      <c r="G14" s="54" t="n"/>
      <c r="H14" s="59" t="n"/>
      <c r="I14" s="59" t="n"/>
      <c r="J14" s="60" t="n"/>
      <c r="K14" s="61" t="n"/>
      <c r="L14" s="62">
        <f>IF(COUNTA(A14:K14)=0,"",IF(AND(A14&lt;&gt;"",C14&gt;0,E14&lt;&gt;""),"✓ OK","✗ FEHLT"))</f>
        <v/>
      </c>
    </row>
    <row r="15" ht="15" customHeight="1" s="36">
      <c r="A15" s="58" t="n"/>
      <c r="B15" s="52" t="n"/>
      <c r="C15" s="59" t="n"/>
      <c r="D15" s="58" t="n"/>
      <c r="E15" s="52" t="n"/>
      <c r="F15" s="54" t="n"/>
      <c r="G15" s="54" t="n"/>
      <c r="H15" s="59" t="n"/>
      <c r="I15" s="59" t="n"/>
      <c r="J15" s="60" t="n"/>
      <c r="K15" s="61" t="n"/>
      <c r="L15" s="62">
        <f>IF(COUNTA(A15:K15)=0,"",IF(AND(A15&lt;&gt;"",C15&gt;0,E15&lt;&gt;""),"✓ OK","✗ FEHLT"))</f>
        <v/>
      </c>
    </row>
    <row r="16" ht="15" customHeight="1" s="36">
      <c r="A16" s="58" t="n"/>
      <c r="B16" s="52" t="n"/>
      <c r="C16" s="59" t="n"/>
      <c r="D16" s="58" t="n"/>
      <c r="E16" s="52" t="n"/>
      <c r="F16" s="54" t="n"/>
      <c r="G16" s="54" t="n"/>
      <c r="H16" s="59" t="n"/>
      <c r="I16" s="59" t="n"/>
      <c r="J16" s="60" t="n"/>
      <c r="K16" s="61" t="n"/>
      <c r="L16" s="62">
        <f>IF(COUNTA(A16:K16)=0,"",IF(AND(A16&lt;&gt;"",C16&gt;0,E16&lt;&gt;""),"✓ OK","✗ FEHLT"))</f>
        <v/>
      </c>
    </row>
    <row r="17" ht="15" customHeight="1" s="36">
      <c r="A17" s="58" t="n"/>
      <c r="B17" s="52" t="n"/>
      <c r="C17" s="59" t="n"/>
      <c r="D17" s="58" t="n"/>
      <c r="E17" s="52" t="n"/>
      <c r="F17" s="54" t="n"/>
      <c r="G17" s="54" t="n"/>
      <c r="H17" s="59" t="n"/>
      <c r="I17" s="59" t="n"/>
      <c r="J17" s="60" t="n"/>
      <c r="K17" s="61" t="n"/>
      <c r="L17" s="62">
        <f>IF(COUNTA(A17:K17)=0,"",IF(AND(A17&lt;&gt;"",C17&gt;0,E17&lt;&gt;""),"✓ OK","✗ FEHLT"))</f>
        <v/>
      </c>
    </row>
    <row r="18" ht="15" customHeight="1" s="36">
      <c r="A18" s="58" t="n"/>
      <c r="B18" s="52" t="n"/>
      <c r="C18" s="59" t="n"/>
      <c r="D18" s="58" t="n"/>
      <c r="E18" s="52" t="n"/>
      <c r="F18" s="54" t="n"/>
      <c r="G18" s="54" t="n"/>
      <c r="H18" s="59" t="n"/>
      <c r="I18" s="59" t="n"/>
      <c r="J18" s="60" t="n"/>
      <c r="K18" s="61" t="n"/>
      <c r="L18" s="62">
        <f>IF(COUNTA(A18:K18)=0,"",IF(AND(A18&lt;&gt;"",C18&gt;0,E18&lt;&gt;""),"✓ OK","✗ FEHLT"))</f>
        <v/>
      </c>
    </row>
    <row r="19" ht="15" customHeight="1" s="36">
      <c r="A19" s="58" t="n"/>
      <c r="B19" s="52" t="n"/>
      <c r="C19" s="59" t="n"/>
      <c r="D19" s="58" t="n"/>
      <c r="E19" s="52" t="n"/>
      <c r="F19" s="54" t="n"/>
      <c r="G19" s="54" t="n"/>
      <c r="H19" s="59" t="n"/>
      <c r="I19" s="59" t="n"/>
      <c r="J19" s="60" t="n"/>
      <c r="K19" s="61" t="n"/>
      <c r="L19" s="62">
        <f>IF(COUNTA(A19:K19)=0,"",IF(AND(A19&lt;&gt;"",C19&gt;0,E19&lt;&gt;""),"✓ OK","✗ FEHLT"))</f>
        <v/>
      </c>
    </row>
    <row r="20" ht="15" customHeight="1" s="36">
      <c r="A20" s="58" t="n"/>
      <c r="B20" s="52" t="n"/>
      <c r="C20" s="59" t="n"/>
      <c r="D20" s="58" t="n"/>
      <c r="E20" s="52" t="n"/>
      <c r="F20" s="54" t="n"/>
      <c r="G20" s="54" t="n"/>
      <c r="H20" s="59" t="n"/>
      <c r="I20" s="59" t="n"/>
      <c r="J20" s="60" t="n"/>
      <c r="K20" s="61" t="n"/>
      <c r="L20" s="62">
        <f>IF(COUNTA(A20:K20)=0,"",IF(AND(A20&lt;&gt;"",C20&gt;0,E20&lt;&gt;""),"✓ OK","✗ FEHLT"))</f>
        <v/>
      </c>
    </row>
    <row r="21" ht="15" customHeight="1" s="36">
      <c r="A21" s="58" t="n"/>
      <c r="B21" s="52" t="n"/>
      <c r="C21" s="59" t="n"/>
      <c r="D21" s="58" t="n"/>
      <c r="E21" s="52" t="n"/>
      <c r="F21" s="54" t="n"/>
      <c r="G21" s="54" t="n"/>
      <c r="H21" s="59" t="n"/>
      <c r="I21" s="59" t="n"/>
      <c r="J21" s="60" t="n"/>
      <c r="K21" s="61" t="n"/>
      <c r="L21" s="62">
        <f>IF(COUNTA(A21:K21)=0,"",IF(AND(A21&lt;&gt;"",C21&gt;0,E21&lt;&gt;""),"✓ OK","✗ FEHLT"))</f>
        <v/>
      </c>
    </row>
    <row r="22" ht="15" customHeight="1" s="36">
      <c r="A22" s="58" t="n"/>
      <c r="B22" s="52" t="n"/>
      <c r="C22" s="59" t="n"/>
      <c r="D22" s="58" t="n"/>
      <c r="E22" s="52" t="n"/>
      <c r="F22" s="54" t="n"/>
      <c r="G22" s="54" t="n"/>
      <c r="H22" s="59" t="n"/>
      <c r="I22" s="59" t="n"/>
      <c r="J22" s="60" t="n"/>
      <c r="K22" s="61" t="n"/>
      <c r="L22" s="62">
        <f>IF(COUNTA(A22:K22)=0,"",IF(AND(A22&lt;&gt;"",C22&gt;0,E22&lt;&gt;""),"✓ OK","✗ FEHLT"))</f>
        <v/>
      </c>
    </row>
    <row r="23" ht="15" customHeight="1" s="36">
      <c r="A23" s="58" t="n"/>
      <c r="B23" s="52" t="n"/>
      <c r="C23" s="59" t="n"/>
      <c r="D23" s="58" t="n"/>
      <c r="E23" s="52" t="n"/>
      <c r="F23" s="54" t="n"/>
      <c r="G23" s="54" t="n"/>
      <c r="H23" s="59" t="n"/>
      <c r="I23" s="59" t="n"/>
      <c r="J23" s="60" t="n"/>
      <c r="K23" s="61" t="n"/>
      <c r="L23" s="62">
        <f>IF(COUNTA(A23:K23)=0,"",IF(AND(A23&lt;&gt;"",C23&gt;0,E23&lt;&gt;""),"✓ OK","✗ FEHLT"))</f>
        <v/>
      </c>
    </row>
    <row r="24" ht="15" customHeight="1" s="36">
      <c r="A24" s="58" t="n"/>
      <c r="B24" s="52" t="n"/>
      <c r="C24" s="59" t="n"/>
      <c r="D24" s="58" t="n"/>
      <c r="E24" s="52" t="n"/>
      <c r="F24" s="54" t="n"/>
      <c r="G24" s="54" t="n"/>
      <c r="H24" s="59" t="n"/>
      <c r="I24" s="59" t="n"/>
      <c r="J24" s="60" t="n"/>
      <c r="K24" s="61" t="n"/>
      <c r="L24" s="62">
        <f>IF(COUNTA(A24:K24)=0,"",IF(AND(A24&lt;&gt;"",C24&gt;0,E24&lt;&gt;""),"✓ OK","✗ FEHLT"))</f>
        <v/>
      </c>
    </row>
    <row r="25" ht="15" customHeight="1" s="36">
      <c r="A25" s="58" t="n"/>
      <c r="B25" s="52" t="n"/>
      <c r="C25" s="59" t="n"/>
      <c r="D25" s="58" t="n"/>
      <c r="E25" s="52" t="n"/>
      <c r="F25" s="54" t="n"/>
      <c r="G25" s="54" t="n"/>
      <c r="H25" s="59" t="n"/>
      <c r="I25" s="59" t="n"/>
      <c r="J25" s="60" t="n"/>
      <c r="K25" s="61" t="n"/>
      <c r="L25" s="62">
        <f>IF(COUNTA(A25:K25)=0,"",IF(AND(A25&lt;&gt;"",C25&gt;0,E25&lt;&gt;""),"✓ OK","✗ FEHLT"))</f>
        <v/>
      </c>
    </row>
    <row r="26" ht="15" customHeight="1" s="36">
      <c r="A26" s="58" t="n"/>
      <c r="B26" s="52" t="n"/>
      <c r="C26" s="59" t="n"/>
      <c r="D26" s="58" t="n"/>
      <c r="E26" s="52" t="n"/>
      <c r="F26" s="54" t="n"/>
      <c r="G26" s="54" t="n"/>
      <c r="H26" s="59" t="n"/>
      <c r="I26" s="59" t="n"/>
      <c r="J26" s="60" t="n"/>
      <c r="K26" s="61" t="n"/>
      <c r="L26" s="62">
        <f>IF(COUNTA(A26:K26)=0,"",IF(AND(A26&lt;&gt;"",C26&gt;0,E26&lt;&gt;""),"✓ OK","✗ FEHLT"))</f>
        <v/>
      </c>
    </row>
    <row r="27" ht="15" customHeight="1" s="36">
      <c r="A27" s="58" t="n"/>
      <c r="B27" s="52" t="n"/>
      <c r="C27" s="59" t="n"/>
      <c r="D27" s="58" t="n"/>
      <c r="E27" s="52" t="n"/>
      <c r="F27" s="54" t="n"/>
      <c r="G27" s="54" t="n"/>
      <c r="H27" s="59" t="n"/>
      <c r="I27" s="59" t="n"/>
      <c r="J27" s="60" t="n"/>
      <c r="K27" s="61" t="n"/>
      <c r="L27" s="62">
        <f>IF(COUNTA(A27:K27)=0,"",IF(AND(A27&lt;&gt;"",C27&gt;0,E27&lt;&gt;""),"✓ OK","✗ FEHLT"))</f>
        <v/>
      </c>
    </row>
    <row r="28" ht="15" customHeight="1" s="36">
      <c r="A28" s="58" t="n"/>
      <c r="B28" s="52" t="n"/>
      <c r="C28" s="59" t="n"/>
      <c r="D28" s="58" t="n"/>
      <c r="E28" s="52" t="n"/>
      <c r="F28" s="54" t="n"/>
      <c r="G28" s="54" t="n"/>
      <c r="H28" s="59" t="n"/>
      <c r="I28" s="59" t="n"/>
      <c r="J28" s="60" t="n"/>
      <c r="K28" s="61" t="n"/>
      <c r="L28" s="62">
        <f>IF(COUNTA(A28:K28)=0,"",IF(AND(A28&lt;&gt;"",C28&gt;0,E28&lt;&gt;""),"✓ OK","✗ FEHLT"))</f>
        <v/>
      </c>
    </row>
    <row r="29" ht="15" customHeight="1" s="36">
      <c r="A29" s="58" t="n"/>
      <c r="B29" s="52" t="n"/>
      <c r="C29" s="59" t="n"/>
      <c r="D29" s="58" t="n"/>
      <c r="E29" s="52" t="n"/>
      <c r="F29" s="54" t="n"/>
      <c r="G29" s="54" t="n"/>
      <c r="H29" s="59" t="n"/>
      <c r="I29" s="59" t="n"/>
      <c r="J29" s="60" t="n"/>
      <c r="K29" s="61" t="n"/>
      <c r="L29" s="62">
        <f>IF(COUNTA(A29:K29)=0,"",IF(AND(A29&lt;&gt;"",C29&gt;0,E29&lt;&gt;""),"✓ OK","✗ FEHLT"))</f>
        <v/>
      </c>
    </row>
    <row r="30" ht="15" customHeight="1" s="36">
      <c r="A30" s="58" t="n"/>
      <c r="B30" s="52" t="n"/>
      <c r="C30" s="59" t="n"/>
      <c r="D30" s="58" t="n"/>
      <c r="E30" s="52" t="n"/>
      <c r="F30" s="54" t="n"/>
      <c r="G30" s="54" t="n"/>
      <c r="H30" s="59" t="n"/>
      <c r="I30" s="59" t="n"/>
      <c r="J30" s="60" t="n"/>
      <c r="K30" s="61" t="n"/>
      <c r="L30" s="62">
        <f>IF(COUNTA(A30:K30)=0,"",IF(AND(A30&lt;&gt;"",C30&gt;0,E30&lt;&gt;""),"✓ OK","✗ FEHLT"))</f>
        <v/>
      </c>
    </row>
    <row r="31" ht="15" customHeight="1" s="36">
      <c r="A31" s="58" t="n"/>
      <c r="B31" s="52" t="n"/>
      <c r="C31" s="59" t="n"/>
      <c r="D31" s="58" t="n"/>
      <c r="E31" s="52" t="n"/>
      <c r="F31" s="54" t="n"/>
      <c r="G31" s="54" t="n"/>
      <c r="H31" s="59" t="n"/>
      <c r="I31" s="59" t="n"/>
      <c r="J31" s="60" t="n"/>
      <c r="K31" s="61" t="n"/>
      <c r="L31" s="62">
        <f>IF(COUNTA(A31:K31)=0,"",IF(AND(A31&lt;&gt;"",C31&gt;0,E31&lt;&gt;""),"✓ OK","✗ FEHLT"))</f>
        <v/>
      </c>
    </row>
    <row r="32" ht="15" customHeight="1" s="36">
      <c r="A32" s="58" t="n"/>
      <c r="B32" s="52" t="n"/>
      <c r="C32" s="59" t="n"/>
      <c r="D32" s="58" t="n"/>
      <c r="E32" s="52" t="n"/>
      <c r="F32" s="54" t="n"/>
      <c r="G32" s="54" t="n"/>
      <c r="H32" s="59" t="n"/>
      <c r="I32" s="59" t="n"/>
      <c r="J32" s="60" t="n"/>
      <c r="K32" s="61" t="n"/>
      <c r="L32" s="62">
        <f>IF(COUNTA(A32:K32)=0,"",IF(AND(A32&lt;&gt;"",C32&gt;0,E32&lt;&gt;""),"✓ OK","✗ FEHLT"))</f>
        <v/>
      </c>
    </row>
    <row r="33" ht="15" customHeight="1" s="36">
      <c r="A33" s="58" t="n"/>
      <c r="B33" s="52" t="n"/>
      <c r="C33" s="59" t="n"/>
      <c r="D33" s="58" t="n"/>
      <c r="E33" s="52" t="n"/>
      <c r="F33" s="54" t="n"/>
      <c r="G33" s="54" t="n"/>
      <c r="H33" s="59" t="n"/>
      <c r="I33" s="59" t="n"/>
      <c r="J33" s="60" t="n"/>
      <c r="K33" s="61" t="n"/>
      <c r="L33" s="62">
        <f>IF(COUNTA(A33:K33)=0,"",IF(AND(A33&lt;&gt;"",C33&gt;0,E33&lt;&gt;""),"✓ OK","✗ FEHLT"))</f>
        <v/>
      </c>
    </row>
  </sheetData>
  <conditionalFormatting sqref="L4:L33">
    <cfRule type="cellIs" rank="0" priority="2" equalAverage="0" operator="equal" aboveAverage="0" dxfId="0" text="" percent="0" bottom="0">
      <formula>"✓ OK"</formula>
    </cfRule>
    <cfRule type="cellIs" rank="0" priority="3" equalAverage="0" operator="equal" aboveAverage="0" dxfId="2" text="" percent="0" bottom="0">
      <formula>"✗ FEHLT"</formula>
    </cfRule>
    <cfRule type="cellIs" rank="0" priority="4" equalAverage="0" operator="equal" aboveAverage="0" dxfId="1" text="" percent="0" bottom="0">
      <formula>"⚠ PRÜFEN"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tabColor rgb="FF1F4E79"/>
    <outlinePr summaryBelow="1" summaryRight="1"/>
    <pageSetUpPr fitToPage="0"/>
  </sheetPr>
  <dimension ref="A1:L31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34" customWidth="1" style="35" min="1" max="1"/>
    <col width="22" customWidth="1" style="35" min="2" max="2"/>
    <col width="13" customWidth="1" style="35" min="3" max="4"/>
    <col width="16" customWidth="1" style="35" min="5" max="5"/>
    <col width="14" customWidth="1" style="35" min="6" max="6"/>
    <col width="15" customWidth="1" style="35" min="7" max="7"/>
    <col width="14" customWidth="1" style="35" min="8" max="8"/>
    <col width="22" customWidth="1" style="35" min="9" max="9"/>
    <col width="16" customWidth="1" style="35" min="10" max="10"/>
    <col width="20" customWidth="1" style="36" min="11" max="11"/>
    <col width="18" customWidth="1" style="36" min="12" max="12"/>
  </cols>
  <sheetData>
    <row r="1" ht="18.55" customHeight="1" s="36">
      <c r="A1" s="49" t="inlineStr">
        <is>
          <t>3 | Kosten – manuell oder per Konten-Mapping</t>
        </is>
      </c>
    </row>
    <row r="2" ht="15" customHeight="1" s="36">
      <c r="A2" s="38" t="inlineStr">
        <is>
          <t>Entweder Betrag direkt in Spalte F eintragen ODER Sachkonto (+ ggf. Kostenstelle) angeben – dann holt Spalte E die Summe automatisch aus dem Buchungsimport (Blatt 6). Spalte F überschreibt den Import. Spalten K/L (optional): Ausweis nach § 35a EStG – Kategorie wählen und ggf. den Arbeitskostenanteil in % angeben (leer = 100 %); erscheint als Steuerausweis auf den Mieter-PDFs.</t>
        </is>
      </c>
    </row>
    <row r="4" ht="35.05" customHeight="1" s="36">
      <c r="A4" s="57" t="inlineStr">
        <is>
          <t>Kostenart</t>
        </is>
      </c>
      <c r="B4" s="57" t="inlineStr">
        <is>
          <t>Umlageschlüssel</t>
        </is>
      </c>
      <c r="C4" s="57" t="inlineStr">
        <is>
          <t>Sachkonto (optional)</t>
        </is>
      </c>
      <c r="D4" s="57" t="inlineStr">
        <is>
          <t>Kostenstelle (optional)</t>
        </is>
      </c>
      <c r="E4" s="57" t="inlineStr">
        <is>
          <t>Betrag aus Buchungen € (automatisch)</t>
        </is>
      </c>
      <c r="F4" s="57" t="inlineStr">
        <is>
          <t>Betrag manuell €</t>
        </is>
      </c>
      <c r="G4" s="57" t="inlineStr">
        <is>
          <t>Verwendeter Betrag €</t>
        </is>
      </c>
      <c r="H4" s="57" t="inlineStr">
        <is>
          <t>Direktzuordnung: Einheit-Nr.</t>
        </is>
      </c>
      <c r="I4" s="57" t="inlineStr">
        <is>
          <t>Notiz / Beleg</t>
        </is>
      </c>
      <c r="J4" s="57" t="inlineStr">
        <is>
          <t>Status</t>
        </is>
      </c>
      <c r="K4" s="57" t="inlineStr">
        <is>
          <t>§ 35a EStG (optional)</t>
        </is>
      </c>
      <c r="L4" s="57" t="inlineStr">
        <is>
          <t>davon Arbeitskosten % (optional)</t>
        </is>
      </c>
    </row>
    <row r="5" ht="15" customHeight="1" s="36">
      <c r="A5" s="63" t="inlineStr">
        <is>
          <t>Grundsteuer</t>
        </is>
      </c>
      <c r="B5" s="52" t="inlineStr">
        <is>
          <t>Wohnfläche</t>
        </is>
      </c>
      <c r="C5" s="61" t="inlineStr">
        <is>
          <t>7000</t>
        </is>
      </c>
      <c r="D5" s="61" t="inlineStr">
        <is>
          <t>OBJ12</t>
        </is>
      </c>
      <c r="E5" s="55">
        <f>IF($C5="","",IF($D5="",SUMIFS('6_Buchungen'!$D$5:$D$204,'6_Buchungen'!$A$5:$A$204,$C5,'6_Buchungen'!$E$5:$E$204,"&lt;&gt;H"),SUMIFS('6_Buchungen'!$D$5:$D$204,'6_Buchungen'!$A$5:$A$204,$C5,'6_Buchungen'!$C$5:$C$204,$D5,'6_Buchungen'!$E$5:$E$204,"&lt;&gt;H")))</f>
        <v/>
      </c>
      <c r="F5" s="59" t="n"/>
      <c r="G5" s="64">
        <f>IF(F5&lt;&gt;"",F5,IF(E5="","",E5))</f>
        <v/>
      </c>
      <c r="H5" s="58" t="n"/>
      <c r="I5" s="52" t="n"/>
      <c r="J5" s="62">
        <f>IF(OR(G5="",G5=0),"",IF(B5="","✗ FEHLT",IF(AND(C5&lt;&gt;"",E5=0,F5=""),"⚠ PRÜFEN","✓ OK")))</f>
        <v/>
      </c>
      <c r="K5" s="52" t="n"/>
      <c r="L5" s="52" t="n"/>
    </row>
    <row r="6" ht="15" customHeight="1" s="36">
      <c r="A6" s="63" t="inlineStr">
        <is>
          <t>Wasserversorgung (Kaltwasser)</t>
        </is>
      </c>
      <c r="B6" s="52" t="inlineStr">
        <is>
          <t>Verbrauch Kaltwasser</t>
        </is>
      </c>
      <c r="C6" s="61" t="inlineStr">
        <is>
          <t>7010</t>
        </is>
      </c>
      <c r="D6" s="61" t="inlineStr">
        <is>
          <t>OBJ12</t>
        </is>
      </c>
      <c r="E6" s="55">
        <f>IF($C6="","",IF($D6="",SUMIFS('6_Buchungen'!$D$5:$D$204,'6_Buchungen'!$A$5:$A$204,$C6,'6_Buchungen'!$E$5:$E$204,"&lt;&gt;H"),SUMIFS('6_Buchungen'!$D$5:$D$204,'6_Buchungen'!$A$5:$A$204,$C6,'6_Buchungen'!$C$5:$C$204,$D6,'6_Buchungen'!$E$5:$E$204,"&lt;&gt;H")))</f>
        <v/>
      </c>
      <c r="F6" s="59" t="n"/>
      <c r="G6" s="64">
        <f>IF(F6&lt;&gt;"",F6,IF(E6="","",E6))</f>
        <v/>
      </c>
      <c r="H6" s="58" t="n"/>
      <c r="I6" s="52" t="n"/>
      <c r="J6" s="62">
        <f>IF(OR(G6="",G6=0),"",IF(B6="","✗ FEHLT",IF(AND(C6&lt;&gt;"",E6=0,F6=""),"⚠ PRÜFEN","✓ OK")))</f>
        <v/>
      </c>
      <c r="K6" s="52" t="n"/>
      <c r="L6" s="52" t="n"/>
    </row>
    <row r="7" ht="15" customHeight="1" s="36">
      <c r="A7" s="63" t="inlineStr">
        <is>
          <t>Entwässerung / Abwasser</t>
        </is>
      </c>
      <c r="B7" s="52" t="inlineStr">
        <is>
          <t>Verbrauch Kaltwasser</t>
        </is>
      </c>
      <c r="C7" s="61" t="inlineStr">
        <is>
          <t>7011</t>
        </is>
      </c>
      <c r="D7" s="61" t="inlineStr">
        <is>
          <t>OBJ12</t>
        </is>
      </c>
      <c r="E7" s="55">
        <f>IF($C7="","",IF($D7="",SUMIFS('6_Buchungen'!$D$5:$D$204,'6_Buchungen'!$A$5:$A$204,$C7,'6_Buchungen'!$E$5:$E$204,"&lt;&gt;H"),SUMIFS('6_Buchungen'!$D$5:$D$204,'6_Buchungen'!$A$5:$A$204,$C7,'6_Buchungen'!$C$5:$C$204,$D7,'6_Buchungen'!$E$5:$E$204,"&lt;&gt;H")))</f>
        <v/>
      </c>
      <c r="F7" s="59" t="n"/>
      <c r="G7" s="64">
        <f>IF(F7&lt;&gt;"",F7,IF(E7="","",E7))</f>
        <v/>
      </c>
      <c r="H7" s="58" t="n"/>
      <c r="I7" s="52" t="n"/>
      <c r="J7" s="62">
        <f>IF(OR(G7="",G7=0),"",IF(B7="","✗ FEHLT",IF(AND(C7&lt;&gt;"",E7=0,F7=""),"⚠ PRÜFEN","✓ OK")))</f>
        <v/>
      </c>
      <c r="K7" s="52" t="n"/>
      <c r="L7" s="52" t="n"/>
    </row>
    <row r="8" ht="15" customHeight="1" s="36">
      <c r="A8" s="63" t="inlineStr">
        <is>
          <t>Heizung und Warmwasser</t>
        </is>
      </c>
      <c r="B8" s="52" t="inlineStr">
        <is>
          <t>Heizkosten (HeizKV)</t>
        </is>
      </c>
      <c r="C8" s="61" t="inlineStr">
        <is>
          <t>7020</t>
        </is>
      </c>
      <c r="D8" s="61" t="inlineStr">
        <is>
          <t>OBJ12</t>
        </is>
      </c>
      <c r="E8" s="55">
        <f>IF($C8="","",IF($D8="",SUMIFS('6_Buchungen'!$D$5:$D$204,'6_Buchungen'!$A$5:$A$204,$C8,'6_Buchungen'!$E$5:$E$204,"&lt;&gt;H"),SUMIFS('6_Buchungen'!$D$5:$D$204,'6_Buchungen'!$A$5:$A$204,$C8,'6_Buchungen'!$C$5:$C$204,$D8,'6_Buchungen'!$E$5:$E$204,"&lt;&gt;H")))</f>
        <v/>
      </c>
      <c r="F8" s="59" t="n"/>
      <c r="G8" s="64">
        <f>IF(F8&lt;&gt;"",F8,IF(E8="","",E8))</f>
        <v/>
      </c>
      <c r="H8" s="58" t="n"/>
      <c r="I8" s="52" t="n"/>
      <c r="J8" s="62">
        <f>IF(OR(G8="",G8=0),"",IF(B8="","✗ FEHLT",IF(AND(C8&lt;&gt;"",E8=0,F8=""),"⚠ PRÜFEN","✓ OK")))</f>
        <v/>
      </c>
      <c r="K8" s="52" t="n"/>
      <c r="L8" s="52" t="n"/>
    </row>
    <row r="9" ht="15" customHeight="1" s="36">
      <c r="A9" s="63" t="inlineStr">
        <is>
          <t>Aufzug</t>
        </is>
      </c>
      <c r="B9" s="52" t="inlineStr">
        <is>
          <t>Wohnfläche</t>
        </is>
      </c>
      <c r="C9" s="61" t="n"/>
      <c r="D9" s="61" t="n"/>
      <c r="E9" s="55">
        <f>IF($C9="","",IF($D9="",SUMIFS('6_Buchungen'!$D$5:$D$204,'6_Buchungen'!$A$5:$A$204,$C9,'6_Buchungen'!$E$5:$E$204,"&lt;&gt;H"),SUMIFS('6_Buchungen'!$D$5:$D$204,'6_Buchungen'!$A$5:$A$204,$C9,'6_Buchungen'!$C$5:$C$204,$D9,'6_Buchungen'!$E$5:$E$204,"&lt;&gt;H")))</f>
        <v/>
      </c>
      <c r="F9" s="59" t="n"/>
      <c r="G9" s="64">
        <f>IF(F9&lt;&gt;"",F9,IF(E9="","",E9))</f>
        <v/>
      </c>
      <c r="H9" s="58" t="n"/>
      <c r="I9" s="52" t="n"/>
      <c r="J9" s="62">
        <f>IF(OR(G9="",G9=0),"",IF(B9="","✗ FEHLT",IF(AND(C9&lt;&gt;"",E9=0,F9=""),"⚠ PRÜFEN","✓ OK")))</f>
        <v/>
      </c>
      <c r="K9" s="52" t="n"/>
      <c r="L9" s="52" t="n"/>
    </row>
    <row r="10" ht="15" customHeight="1" s="36">
      <c r="A10" s="63" t="inlineStr">
        <is>
          <t>Straßenreinigung und Müllabfuhr</t>
        </is>
      </c>
      <c r="B10" s="52" t="inlineStr">
        <is>
          <t>Wohnfläche</t>
        </is>
      </c>
      <c r="C10" s="61" t="inlineStr">
        <is>
          <t>7030</t>
        </is>
      </c>
      <c r="D10" s="61" t="inlineStr">
        <is>
          <t>OBJ12</t>
        </is>
      </c>
      <c r="E10" s="55">
        <f>IF($C10="","",IF($D10="",SUMIFS('6_Buchungen'!$D$5:$D$204,'6_Buchungen'!$A$5:$A$204,$C10,'6_Buchungen'!$E$5:$E$204,"&lt;&gt;H"),SUMIFS('6_Buchungen'!$D$5:$D$204,'6_Buchungen'!$A$5:$A$204,$C10,'6_Buchungen'!$C$5:$C$204,$D10,'6_Buchungen'!$E$5:$E$204,"&lt;&gt;H")))</f>
        <v/>
      </c>
      <c r="F10" s="59" t="n"/>
      <c r="G10" s="64">
        <f>IF(F10&lt;&gt;"",F10,IF(E10="","",E10))</f>
        <v/>
      </c>
      <c r="H10" s="58" t="n"/>
      <c r="I10" s="52" t="n"/>
      <c r="J10" s="62">
        <f>IF(OR(G10="",G10=0),"",IF(B10="","✗ FEHLT",IF(AND(C10&lt;&gt;"",E10=0,F10=""),"⚠ PRÜFEN","✓ OK")))</f>
        <v/>
      </c>
      <c r="K10" s="52" t="n"/>
      <c r="L10" s="52" t="n"/>
    </row>
    <row r="11" ht="15" customHeight="1" s="36">
      <c r="A11" s="63" t="inlineStr">
        <is>
          <t>Gebäudereinigung und Ungezieferbekämpfung</t>
        </is>
      </c>
      <c r="B11" s="52" t="inlineStr">
        <is>
          <t>Wohnfläche</t>
        </is>
      </c>
      <c r="C11" s="61" t="n"/>
      <c r="D11" s="61" t="n"/>
      <c r="E11" s="55">
        <f>IF($C11="","",IF($D11="",SUMIFS('6_Buchungen'!$D$5:$D$204,'6_Buchungen'!$A$5:$A$204,$C11,'6_Buchungen'!$E$5:$E$204,"&lt;&gt;H"),SUMIFS('6_Buchungen'!$D$5:$D$204,'6_Buchungen'!$A$5:$A$204,$C11,'6_Buchungen'!$C$5:$C$204,$D11,'6_Buchungen'!$E$5:$E$204,"&lt;&gt;H")))</f>
        <v/>
      </c>
      <c r="F11" s="59" t="n"/>
      <c r="G11" s="64">
        <f>IF(F11&lt;&gt;"",F11,IF(E11="","",E11))</f>
        <v/>
      </c>
      <c r="H11" s="58" t="n"/>
      <c r="I11" s="52" t="n"/>
      <c r="J11" s="62">
        <f>IF(OR(G11="",G11=0),"",IF(B11="","✗ FEHLT",IF(AND(C11&lt;&gt;"",E11=0,F11=""),"⚠ PRÜFEN","✓ OK")))</f>
        <v/>
      </c>
      <c r="K11" s="52" t="n"/>
      <c r="L11" s="52" t="n"/>
    </row>
    <row r="12" ht="15" customHeight="1" s="36">
      <c r="A12" s="63" t="inlineStr">
        <is>
          <t>Gartenpflege</t>
        </is>
      </c>
      <c r="B12" s="52" t="inlineStr">
        <is>
          <t>Wohnfläche</t>
        </is>
      </c>
      <c r="C12" s="61" t="inlineStr">
        <is>
          <t>7040</t>
        </is>
      </c>
      <c r="D12" s="61" t="inlineStr">
        <is>
          <t>OBJ12</t>
        </is>
      </c>
      <c r="E12" s="55">
        <f>IF($C12="","",IF($D12="",SUMIFS('6_Buchungen'!$D$5:$D$204,'6_Buchungen'!$A$5:$A$204,$C12,'6_Buchungen'!$E$5:$E$204,"&lt;&gt;H"),SUMIFS('6_Buchungen'!$D$5:$D$204,'6_Buchungen'!$A$5:$A$204,$C12,'6_Buchungen'!$C$5:$C$204,$D12,'6_Buchungen'!$E$5:$E$204,"&lt;&gt;H")))</f>
        <v/>
      </c>
      <c r="F12" s="59" t="n"/>
      <c r="G12" s="64">
        <f>IF(F12&lt;&gt;"",F12,IF(E12="","",E12))</f>
        <v/>
      </c>
      <c r="H12" s="58" t="n"/>
      <c r="I12" s="52" t="n"/>
      <c r="J12" s="62">
        <f>IF(OR(G12="",G12=0),"",IF(B12="","✗ FEHLT",IF(AND(C12&lt;&gt;"",E12=0,F12=""),"⚠ PRÜFEN","✓ OK")))</f>
        <v/>
      </c>
      <c r="K12" s="52" t="inlineStr">
        <is>
          <t>haushaltsnah</t>
        </is>
      </c>
      <c r="L12" s="52" t="n"/>
    </row>
    <row r="13" ht="15" customHeight="1" s="36">
      <c r="A13" s="63" t="inlineStr">
        <is>
          <t>Allgemeinstrom / Beleuchtung</t>
        </is>
      </c>
      <c r="B13" s="52" t="inlineStr">
        <is>
          <t>Wohnfläche</t>
        </is>
      </c>
      <c r="C13" s="61" t="inlineStr">
        <is>
          <t>7050</t>
        </is>
      </c>
      <c r="D13" s="61" t="inlineStr">
        <is>
          <t>OBJ12</t>
        </is>
      </c>
      <c r="E13" s="55">
        <f>IF($C13="","",IF($D13="",SUMIFS('6_Buchungen'!$D$5:$D$204,'6_Buchungen'!$A$5:$A$204,$C13,'6_Buchungen'!$E$5:$E$204,"&lt;&gt;H"),SUMIFS('6_Buchungen'!$D$5:$D$204,'6_Buchungen'!$A$5:$A$204,$C13,'6_Buchungen'!$C$5:$C$204,$D13,'6_Buchungen'!$E$5:$E$204,"&lt;&gt;H")))</f>
        <v/>
      </c>
      <c r="F13" s="59" t="n"/>
      <c r="G13" s="64">
        <f>IF(F13&lt;&gt;"",F13,IF(E13="","",E13))</f>
        <v/>
      </c>
      <c r="H13" s="58" t="n"/>
      <c r="I13" s="52" t="n"/>
      <c r="J13" s="62">
        <f>IF(OR(G13="",G13=0),"",IF(B13="","✗ FEHLT",IF(AND(C13&lt;&gt;"",E13=0,F13=""),"⚠ PRÜFEN","✓ OK")))</f>
        <v/>
      </c>
      <c r="K13" s="52" t="n"/>
      <c r="L13" s="52" t="n"/>
    </row>
    <row r="14" ht="15" customHeight="1" s="36">
      <c r="A14" s="63" t="inlineStr">
        <is>
          <t>Schornsteinreinigung</t>
        </is>
      </c>
      <c r="B14" s="52" t="inlineStr">
        <is>
          <t>Wohnfläche</t>
        </is>
      </c>
      <c r="C14" s="61" t="inlineStr">
        <is>
          <t>7060</t>
        </is>
      </c>
      <c r="D14" s="61" t="inlineStr">
        <is>
          <t>OBJ12</t>
        </is>
      </c>
      <c r="E14" s="55">
        <f>IF($C14="","",IF($D14="",SUMIFS('6_Buchungen'!$D$5:$D$204,'6_Buchungen'!$A$5:$A$204,$C14,'6_Buchungen'!$E$5:$E$204,"&lt;&gt;H"),SUMIFS('6_Buchungen'!$D$5:$D$204,'6_Buchungen'!$A$5:$A$204,$C14,'6_Buchungen'!$C$5:$C$204,$D14,'6_Buchungen'!$E$5:$E$204,"&lt;&gt;H")))</f>
        <v/>
      </c>
      <c r="F14" s="59" t="n"/>
      <c r="G14" s="64">
        <f>IF(F14&lt;&gt;"",F14,IF(E14="","",E14))</f>
        <v/>
      </c>
      <c r="H14" s="58" t="n"/>
      <c r="I14" s="52" t="n"/>
      <c r="J14" s="62">
        <f>IF(OR(G14="",G14=0),"",IF(B14="","✗ FEHLT",IF(AND(C14&lt;&gt;"",E14=0,F14=""),"⚠ PRÜFEN","✓ OK")))</f>
        <v/>
      </c>
      <c r="K14" s="52" t="inlineStr">
        <is>
          <t>Handwerkerleistung</t>
        </is>
      </c>
      <c r="L14" s="52" t="n">
        <v>80</v>
      </c>
    </row>
    <row r="15" ht="15" customHeight="1" s="36">
      <c r="A15" s="63" t="inlineStr">
        <is>
          <t>Sach- und Haftpflichtversicherung</t>
        </is>
      </c>
      <c r="B15" s="52" t="inlineStr">
        <is>
          <t>Wohnfläche</t>
        </is>
      </c>
      <c r="C15" s="61" t="n"/>
      <c r="D15" s="61" t="n"/>
      <c r="E15" s="55">
        <f>IF($C15="","",IF($D15="",SUMIFS('6_Buchungen'!$D$5:$D$204,'6_Buchungen'!$A$5:$A$204,$C15,'6_Buchungen'!$E$5:$E$204,"&lt;&gt;H"),SUMIFS('6_Buchungen'!$D$5:$D$204,'6_Buchungen'!$A$5:$A$204,$C15,'6_Buchungen'!$C$5:$C$204,$D15,'6_Buchungen'!$E$5:$E$204,"&lt;&gt;H")))</f>
        <v/>
      </c>
      <c r="F15" s="59" t="n">
        <v>890</v>
      </c>
      <c r="G15" s="64">
        <f>IF(F15&lt;&gt;"",F15,IF(E15="","",E15))</f>
        <v/>
      </c>
      <c r="H15" s="58" t="n"/>
      <c r="I15" s="52" t="n"/>
      <c r="J15" s="62">
        <f>IF(OR(G15="",G15=0),"",IF(B15="","✗ FEHLT",IF(AND(C15&lt;&gt;"",E15=0,F15=""),"⚠ PRÜFEN","✓ OK")))</f>
        <v/>
      </c>
      <c r="K15" s="52" t="n"/>
      <c r="L15" s="52" t="n"/>
    </row>
    <row r="16" ht="15" customHeight="1" s="36">
      <c r="A16" s="63" t="inlineStr">
        <is>
          <t>Hauswart / Hausmeister</t>
        </is>
      </c>
      <c r="B16" s="52" t="inlineStr">
        <is>
          <t>Wohnfläche</t>
        </is>
      </c>
      <c r="C16" s="61" t="inlineStr">
        <is>
          <t>7080</t>
        </is>
      </c>
      <c r="D16" s="61" t="inlineStr">
        <is>
          <t>OBJ12</t>
        </is>
      </c>
      <c r="E16" s="55">
        <f>IF($C16="","",IF($D16="",SUMIFS('6_Buchungen'!$D$5:$D$204,'6_Buchungen'!$A$5:$A$204,$C16,'6_Buchungen'!$E$5:$E$204,"&lt;&gt;H"),SUMIFS('6_Buchungen'!$D$5:$D$204,'6_Buchungen'!$A$5:$A$204,$C16,'6_Buchungen'!$C$5:$C$204,$D16,'6_Buchungen'!$E$5:$E$204,"&lt;&gt;H")))</f>
        <v/>
      </c>
      <c r="F16" s="59" t="n"/>
      <c r="G16" s="64">
        <f>IF(F16&lt;&gt;"",F16,IF(E16="","",E16))</f>
        <v/>
      </c>
      <c r="H16" s="58" t="n"/>
      <c r="I16" s="52" t="n"/>
      <c r="J16" s="62">
        <f>IF(OR(G16="",G16=0),"",IF(B16="","✗ FEHLT",IF(AND(C16&lt;&gt;"",E16=0,F16=""),"⚠ PRÜFEN","✓ OK")))</f>
        <v/>
      </c>
      <c r="K16" s="52" t="inlineStr">
        <is>
          <t>haushaltsnah</t>
        </is>
      </c>
      <c r="L16" s="52" t="n"/>
    </row>
    <row r="17" ht="15" customHeight="1" s="36">
      <c r="A17" s="63" t="inlineStr">
        <is>
          <t>Gemeinschaftsantenne / Breitband</t>
        </is>
      </c>
      <c r="B17" s="52" t="inlineStr">
        <is>
          <t>Anzahl Einheiten</t>
        </is>
      </c>
      <c r="C17" s="61" t="n"/>
      <c r="D17" s="61" t="n"/>
      <c r="E17" s="55">
        <f>IF($C17="","",IF($D17="",SUMIFS('6_Buchungen'!$D$5:$D$204,'6_Buchungen'!$A$5:$A$204,$C17,'6_Buchungen'!$E$5:$E$204,"&lt;&gt;H"),SUMIFS('6_Buchungen'!$D$5:$D$204,'6_Buchungen'!$A$5:$A$204,$C17,'6_Buchungen'!$C$5:$C$204,$D17,'6_Buchungen'!$E$5:$E$204,"&lt;&gt;H")))</f>
        <v/>
      </c>
      <c r="F17" s="59" t="n"/>
      <c r="G17" s="64">
        <f>IF(F17&lt;&gt;"",F17,IF(E17="","",E17))</f>
        <v/>
      </c>
      <c r="H17" s="58" t="n"/>
      <c r="I17" s="52" t="n"/>
      <c r="J17" s="62">
        <f>IF(OR(G17="",G17=0),"",IF(B17="","✗ FEHLT",IF(AND(C17&lt;&gt;"",E17=0,F17=""),"⚠ PRÜFEN","✓ OK")))</f>
        <v/>
      </c>
      <c r="K17" s="52" t="n"/>
      <c r="L17" s="52" t="n"/>
    </row>
    <row r="18" ht="15" customHeight="1" s="36">
      <c r="A18" s="63" t="inlineStr">
        <is>
          <t>Wäschepflege</t>
        </is>
      </c>
      <c r="B18" s="52" t="inlineStr">
        <is>
          <t>Anzahl Einheiten</t>
        </is>
      </c>
      <c r="C18" s="61" t="n"/>
      <c r="D18" s="61" t="n"/>
      <c r="E18" s="55">
        <f>IF($C18="","",IF($D18="",SUMIFS('6_Buchungen'!$D$5:$D$204,'6_Buchungen'!$A$5:$A$204,$C18,'6_Buchungen'!$E$5:$E$204,"&lt;&gt;H"),SUMIFS('6_Buchungen'!$D$5:$D$204,'6_Buchungen'!$A$5:$A$204,$C18,'6_Buchungen'!$C$5:$C$204,$D18,'6_Buchungen'!$E$5:$E$204,"&lt;&gt;H")))</f>
        <v/>
      </c>
      <c r="F18" s="59" t="n"/>
      <c r="G18" s="64">
        <f>IF(F18&lt;&gt;"",F18,IF(E18="","",E18))</f>
        <v/>
      </c>
      <c r="H18" s="58" t="n"/>
      <c r="I18" s="52" t="n"/>
      <c r="J18" s="62">
        <f>IF(OR(G18="",G18=0),"",IF(B18="","✗ FEHLT",IF(AND(C18&lt;&gt;"",E18=0,F18=""),"⚠ PRÜFEN","✓ OK")))</f>
        <v/>
      </c>
      <c r="K18" s="52" t="n"/>
      <c r="L18" s="52" t="n"/>
    </row>
    <row r="19" ht="15" customHeight="1" s="36">
      <c r="A19" s="63" t="inlineStr">
        <is>
          <t>Sonstige Betriebskosten</t>
        </is>
      </c>
      <c r="B19" s="52" t="inlineStr">
        <is>
          <t>Wohnfläche</t>
        </is>
      </c>
      <c r="C19" s="61" t="n"/>
      <c r="D19" s="61" t="n"/>
      <c r="E19" s="55">
        <f>IF($C19="","",IF($D19="",SUMIFS('6_Buchungen'!$D$5:$D$204,'6_Buchungen'!$A$5:$A$204,$C19,'6_Buchungen'!$E$5:$E$204,"&lt;&gt;H"),SUMIFS('6_Buchungen'!$D$5:$D$204,'6_Buchungen'!$A$5:$A$204,$C19,'6_Buchungen'!$C$5:$C$204,$D19,'6_Buchungen'!$E$5:$E$204,"&lt;&gt;H")))</f>
        <v/>
      </c>
      <c r="F19" s="59" t="n"/>
      <c r="G19" s="64">
        <f>IF(F19&lt;&gt;"",F19,IF(E19="","",E19))</f>
        <v/>
      </c>
      <c r="H19" s="58" t="n"/>
      <c r="I19" s="52" t="n"/>
      <c r="J19" s="62">
        <f>IF(OR(G19="",G19=0),"",IF(B19="","✗ FEHLT",IF(AND(C19&lt;&gt;"",E19=0,F19=""),"⚠ PRÜFEN","✓ OK")))</f>
        <v/>
      </c>
      <c r="K19" s="52" t="n"/>
      <c r="L19" s="52" t="n"/>
    </row>
    <row r="20" ht="15" customHeight="1" s="36">
      <c r="A20" s="52" t="n"/>
      <c r="B20" s="52" t="n"/>
      <c r="C20" s="61" t="n"/>
      <c r="D20" s="61" t="n"/>
      <c r="E20" s="55">
        <f>IF($C20="","",IF($D20="",SUMIFS('6_Buchungen'!$D$5:$D$204,'6_Buchungen'!$A$5:$A$204,$C20,'6_Buchungen'!$E$5:$E$204,"&lt;&gt;H"),SUMIFS('6_Buchungen'!$D$5:$D$204,'6_Buchungen'!$A$5:$A$204,$C20,'6_Buchungen'!$C$5:$C$204,$D20,'6_Buchungen'!$E$5:$E$204,"&lt;&gt;H")))</f>
        <v/>
      </c>
      <c r="F20" s="59" t="n"/>
      <c r="G20" s="64">
        <f>IF(F20&lt;&gt;"",F20,IF(E20="","",E20))</f>
        <v/>
      </c>
      <c r="H20" s="58" t="n"/>
      <c r="I20" s="52" t="n"/>
      <c r="J20" s="62">
        <f>IF(OR(G20="",G20=0),"",IF(B20="","✗ FEHLT",IF(AND(C20&lt;&gt;"",E20=0,F20=""),"⚠ PRÜFEN","✓ OK")))</f>
        <v/>
      </c>
      <c r="K20" s="52" t="n"/>
      <c r="L20" s="52" t="n"/>
    </row>
    <row r="21" ht="15" customHeight="1" s="36">
      <c r="A21" s="52" t="n"/>
      <c r="B21" s="52" t="n"/>
      <c r="C21" s="61" t="n"/>
      <c r="D21" s="61" t="n"/>
      <c r="E21" s="55">
        <f>IF($C21="","",IF($D21="",SUMIFS('6_Buchungen'!$D$5:$D$204,'6_Buchungen'!$A$5:$A$204,$C21,'6_Buchungen'!$E$5:$E$204,"&lt;&gt;H"),SUMIFS('6_Buchungen'!$D$5:$D$204,'6_Buchungen'!$A$5:$A$204,$C21,'6_Buchungen'!$C$5:$C$204,$D21,'6_Buchungen'!$E$5:$E$204,"&lt;&gt;H")))</f>
        <v/>
      </c>
      <c r="F21" s="59" t="n"/>
      <c r="G21" s="64">
        <f>IF(F21&lt;&gt;"",F21,IF(E21="","",E21))</f>
        <v/>
      </c>
      <c r="H21" s="58" t="n"/>
      <c r="I21" s="52" t="n"/>
      <c r="J21" s="62">
        <f>IF(OR(G21="",G21=0),"",IF(B21="","✗ FEHLT",IF(AND(C21&lt;&gt;"",E21=0,F21=""),"⚠ PRÜFEN","✓ OK")))</f>
        <v/>
      </c>
      <c r="K21" s="52" t="n"/>
      <c r="L21" s="52" t="n"/>
    </row>
    <row r="22" ht="15" customHeight="1" s="36">
      <c r="A22" s="52" t="n"/>
      <c r="B22" s="52" t="n"/>
      <c r="C22" s="61" t="n"/>
      <c r="D22" s="61" t="n"/>
      <c r="E22" s="55">
        <f>IF($C22="","",IF($D22="",SUMIFS('6_Buchungen'!$D$5:$D$204,'6_Buchungen'!$A$5:$A$204,$C22,'6_Buchungen'!$E$5:$E$204,"&lt;&gt;H"),SUMIFS('6_Buchungen'!$D$5:$D$204,'6_Buchungen'!$A$5:$A$204,$C22,'6_Buchungen'!$C$5:$C$204,$D22,'6_Buchungen'!$E$5:$E$204,"&lt;&gt;H")))</f>
        <v/>
      </c>
      <c r="F22" s="59" t="n"/>
      <c r="G22" s="64">
        <f>IF(F22&lt;&gt;"",F22,IF(E22="","",E22))</f>
        <v/>
      </c>
      <c r="H22" s="58" t="n"/>
      <c r="I22" s="52" t="n"/>
      <c r="J22" s="62">
        <f>IF(OR(G22="",G22=0),"",IF(B22="","✗ FEHLT",IF(AND(C22&lt;&gt;"",E22=0,F22=""),"⚠ PRÜFEN","✓ OK")))</f>
        <v/>
      </c>
      <c r="K22" s="52" t="n"/>
      <c r="L22" s="52" t="n"/>
    </row>
    <row r="23" ht="15" customHeight="1" s="36">
      <c r="A23" s="52" t="n"/>
      <c r="B23" s="52" t="n"/>
      <c r="C23" s="61" t="n"/>
      <c r="D23" s="61" t="n"/>
      <c r="E23" s="55">
        <f>IF($C23="","",IF($D23="",SUMIFS('6_Buchungen'!$D$5:$D$204,'6_Buchungen'!$A$5:$A$204,$C23,'6_Buchungen'!$E$5:$E$204,"&lt;&gt;H"),SUMIFS('6_Buchungen'!$D$5:$D$204,'6_Buchungen'!$A$5:$A$204,$C23,'6_Buchungen'!$C$5:$C$204,$D23,'6_Buchungen'!$E$5:$E$204,"&lt;&gt;H")))</f>
        <v/>
      </c>
      <c r="F23" s="59" t="n"/>
      <c r="G23" s="64">
        <f>IF(F23&lt;&gt;"",F23,IF(E23="","",E23))</f>
        <v/>
      </c>
      <c r="H23" s="58" t="n"/>
      <c r="I23" s="52" t="n"/>
      <c r="J23" s="62">
        <f>IF(OR(G23="",G23=0),"",IF(B23="","✗ FEHLT",IF(AND(C23&lt;&gt;"",E23=0,F23=""),"⚠ PRÜFEN","✓ OK")))</f>
        <v/>
      </c>
      <c r="K23" s="52" t="n"/>
      <c r="L23" s="52" t="n"/>
    </row>
    <row r="24" ht="15" customHeight="1" s="36">
      <c r="A24" s="52" t="n"/>
      <c r="B24" s="52" t="n"/>
      <c r="C24" s="61" t="n"/>
      <c r="D24" s="61" t="n"/>
      <c r="E24" s="55">
        <f>IF($C24="","",IF($D24="",SUMIFS('6_Buchungen'!$D$5:$D$204,'6_Buchungen'!$A$5:$A$204,$C24,'6_Buchungen'!$E$5:$E$204,"&lt;&gt;H"),SUMIFS('6_Buchungen'!$D$5:$D$204,'6_Buchungen'!$A$5:$A$204,$C24,'6_Buchungen'!$C$5:$C$204,$D24,'6_Buchungen'!$E$5:$E$204,"&lt;&gt;H")))</f>
        <v/>
      </c>
      <c r="F24" s="59" t="n"/>
      <c r="G24" s="64">
        <f>IF(F24&lt;&gt;"",F24,IF(E24="","",E24))</f>
        <v/>
      </c>
      <c r="H24" s="58" t="n"/>
      <c r="I24" s="52" t="n"/>
      <c r="J24" s="62">
        <f>IF(OR(G24="",G24=0),"",IF(B24="","✗ FEHLT",IF(AND(C24&lt;&gt;"",E24=0,F24=""),"⚠ PRÜFEN","✓ OK")))</f>
        <v/>
      </c>
      <c r="K24" s="52" t="n"/>
      <c r="L24" s="52" t="n"/>
    </row>
    <row r="25" ht="15" customHeight="1" s="36">
      <c r="A25" s="52" t="n"/>
      <c r="B25" s="52" t="n"/>
      <c r="C25" s="61" t="n"/>
      <c r="D25" s="61" t="n"/>
      <c r="E25" s="55">
        <f>IF($C25="","",IF($D25="",SUMIFS('6_Buchungen'!$D$5:$D$204,'6_Buchungen'!$A$5:$A$204,$C25,'6_Buchungen'!$E$5:$E$204,"&lt;&gt;H"),SUMIFS('6_Buchungen'!$D$5:$D$204,'6_Buchungen'!$A$5:$A$204,$C25,'6_Buchungen'!$C$5:$C$204,$D25,'6_Buchungen'!$E$5:$E$204,"&lt;&gt;H")))</f>
        <v/>
      </c>
      <c r="F25" s="59" t="n"/>
      <c r="G25" s="64">
        <f>IF(F25&lt;&gt;"",F25,IF(E25="","",E25))</f>
        <v/>
      </c>
      <c r="H25" s="58" t="n"/>
      <c r="I25" s="52" t="n"/>
      <c r="J25" s="62">
        <f>IF(OR(G25="",G25=0),"",IF(B25="","✗ FEHLT",IF(AND(C25&lt;&gt;"",E25=0,F25=""),"⚠ PRÜFEN","✓ OK")))</f>
        <v/>
      </c>
      <c r="K25" s="52" t="n"/>
      <c r="L25" s="52" t="n"/>
    </row>
    <row r="26" ht="15" customHeight="1" s="36">
      <c r="A26" s="52" t="n"/>
      <c r="B26" s="52" t="n"/>
      <c r="C26" s="61" t="n"/>
      <c r="D26" s="61" t="n"/>
      <c r="E26" s="55">
        <f>IF($C26="","",IF($D26="",SUMIFS('6_Buchungen'!$D$5:$D$204,'6_Buchungen'!$A$5:$A$204,$C26,'6_Buchungen'!$E$5:$E$204,"&lt;&gt;H"),SUMIFS('6_Buchungen'!$D$5:$D$204,'6_Buchungen'!$A$5:$A$204,$C26,'6_Buchungen'!$C$5:$C$204,$D26,'6_Buchungen'!$E$5:$E$204,"&lt;&gt;H")))</f>
        <v/>
      </c>
      <c r="F26" s="59" t="n"/>
      <c r="G26" s="64">
        <f>IF(F26&lt;&gt;"",F26,IF(E26="","",E26))</f>
        <v/>
      </c>
      <c r="H26" s="58" t="n"/>
      <c r="I26" s="52" t="n"/>
      <c r="J26" s="62">
        <f>IF(OR(G26="",G26=0),"",IF(B26="","✗ FEHLT",IF(AND(C26&lt;&gt;"",E26=0,F26=""),"⚠ PRÜFEN","✓ OK")))</f>
        <v/>
      </c>
      <c r="K26" s="52" t="n"/>
      <c r="L26" s="52" t="n"/>
    </row>
    <row r="27" ht="15" customHeight="1" s="36">
      <c r="A27" s="52" t="n"/>
      <c r="B27" s="52" t="n"/>
      <c r="C27" s="61" t="n"/>
      <c r="D27" s="61" t="n"/>
      <c r="E27" s="55">
        <f>IF($C27="","",IF($D27="",SUMIFS('6_Buchungen'!$D$5:$D$204,'6_Buchungen'!$A$5:$A$204,$C27,'6_Buchungen'!$E$5:$E$204,"&lt;&gt;H"),SUMIFS('6_Buchungen'!$D$5:$D$204,'6_Buchungen'!$A$5:$A$204,$C27,'6_Buchungen'!$C$5:$C$204,$D27,'6_Buchungen'!$E$5:$E$204,"&lt;&gt;H")))</f>
        <v/>
      </c>
      <c r="F27" s="59" t="n"/>
      <c r="G27" s="64">
        <f>IF(F27&lt;&gt;"",F27,IF(E27="","",E27))</f>
        <v/>
      </c>
      <c r="H27" s="58" t="n"/>
      <c r="I27" s="52" t="n"/>
      <c r="J27" s="62">
        <f>IF(OR(G27="",G27=0),"",IF(B27="","✗ FEHLT",IF(AND(C27&lt;&gt;"",E27=0,F27=""),"⚠ PRÜFEN","✓ OK")))</f>
        <v/>
      </c>
      <c r="K27" s="52" t="n"/>
      <c r="L27" s="52" t="n"/>
    </row>
    <row r="28" ht="15" customHeight="1" s="36">
      <c r="A28" s="52" t="n"/>
      <c r="B28" s="52" t="n"/>
      <c r="C28" s="61" t="n"/>
      <c r="D28" s="61" t="n"/>
      <c r="E28" s="55">
        <f>IF($C28="","",IF($D28="",SUMIFS('6_Buchungen'!$D$5:$D$204,'6_Buchungen'!$A$5:$A$204,$C28,'6_Buchungen'!$E$5:$E$204,"&lt;&gt;H"),SUMIFS('6_Buchungen'!$D$5:$D$204,'6_Buchungen'!$A$5:$A$204,$C28,'6_Buchungen'!$C$5:$C$204,$D28,'6_Buchungen'!$E$5:$E$204,"&lt;&gt;H")))</f>
        <v/>
      </c>
      <c r="F28" s="59" t="n"/>
      <c r="G28" s="64">
        <f>IF(F28&lt;&gt;"",F28,IF(E28="","",E28))</f>
        <v/>
      </c>
      <c r="H28" s="58" t="n"/>
      <c r="I28" s="52" t="n"/>
      <c r="J28" s="62">
        <f>IF(OR(G28="",G28=0),"",IF(B28="","✗ FEHLT",IF(AND(C28&lt;&gt;"",E28=0,F28=""),"⚠ PRÜFEN","✓ OK")))</f>
        <v/>
      </c>
      <c r="K28" s="52" t="n"/>
      <c r="L28" s="52" t="n"/>
    </row>
    <row r="29" ht="15" customHeight="1" s="36">
      <c r="A29" s="52" t="n"/>
      <c r="B29" s="52" t="n"/>
      <c r="C29" s="61" t="n"/>
      <c r="D29" s="61" t="n"/>
      <c r="E29" s="55">
        <f>IF($C29="","",IF($D29="",SUMIFS('6_Buchungen'!$D$5:$D$204,'6_Buchungen'!$A$5:$A$204,$C29,'6_Buchungen'!$E$5:$E$204,"&lt;&gt;H"),SUMIFS('6_Buchungen'!$D$5:$D$204,'6_Buchungen'!$A$5:$A$204,$C29,'6_Buchungen'!$C$5:$C$204,$D29,'6_Buchungen'!$E$5:$E$204,"&lt;&gt;H")))</f>
        <v/>
      </c>
      <c r="F29" s="59" t="n"/>
      <c r="G29" s="64">
        <f>IF(F29&lt;&gt;"",F29,IF(E29="","",E29))</f>
        <v/>
      </c>
      <c r="H29" s="58" t="n"/>
      <c r="I29" s="52" t="n"/>
      <c r="J29" s="62">
        <f>IF(OR(G29="",G29=0),"",IF(B29="","✗ FEHLT",IF(AND(C29&lt;&gt;"",E29=0,F29=""),"⚠ PRÜFEN","✓ OK")))</f>
        <v/>
      </c>
      <c r="K29" s="52" t="n"/>
      <c r="L29" s="52" t="n"/>
    </row>
    <row r="31" ht="15" customHeight="1" s="36">
      <c r="A31" s="65" t="inlineStr">
        <is>
          <t>Summe Gesamtkosten</t>
        </is>
      </c>
      <c r="G31" s="66">
        <f>SUM(G5:G29)</f>
        <v/>
      </c>
    </row>
  </sheetData>
  <conditionalFormatting sqref="J5:J29">
    <cfRule type="cellIs" rank="0" priority="2" equalAverage="0" operator="equal" aboveAverage="0" dxfId="0" text="" percent="0" bottom="0">
      <formula>"✓ OK"</formula>
    </cfRule>
    <cfRule type="cellIs" rank="0" priority="3" equalAverage="0" operator="equal" aboveAverage="0" dxfId="2" text="" percent="0" bottom="0">
      <formula>"✗ FEHLT"</formula>
    </cfRule>
    <cfRule type="cellIs" rank="0" priority="4" equalAverage="0" operator="equal" aboveAverage="0" dxfId="1" text="" percent="0" bottom="0">
      <formula>"⚠ PRÜFEN"</formula>
    </cfRule>
  </conditionalFormatting>
  <dataValidations count="2">
    <dataValidation sqref="B5:B29" showDropDown="0" showInputMessage="0" showErrorMessage="1" allowBlank="1" type="list" errorStyle="stop" operator="between">
      <formula1>Listen!$A$1:$A$7</formula1>
      <formula2>0</formula2>
    </dataValidation>
    <dataValidation sqref="K5:K29" showDropDown="0" showInputMessage="0" showErrorMessage="1" allowBlank="1" errorTitle="§ 35a EStG" error="Bitte 'haushaltsnah' oder 'Handwerkerleistung' wählen." type="list">
      <formula1>Listen!$F$1:$F$2</formula1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tabColor rgb="FF1F4E79"/>
    <outlinePr summaryBelow="1" summaryRight="1"/>
    <pageSetUpPr fitToPage="0"/>
  </sheetPr>
  <dimension ref="A1:E47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0" customWidth="1" style="35" min="1" max="1"/>
    <col width="26" customWidth="1" style="35" min="2" max="2"/>
    <col width="16" customWidth="1" style="35" min="3" max="3"/>
    <col width="20" customWidth="1" style="35" min="4" max="4"/>
    <col width="24" customWidth="1" style="35" min="5" max="5"/>
  </cols>
  <sheetData>
    <row r="1" ht="18.55" customHeight="1" s="36">
      <c r="A1" s="49" t="inlineStr">
        <is>
          <t>4 | Heizung und Warmwasser (HeizKV + CO₂-Aufteilung)</t>
        </is>
      </c>
    </row>
    <row r="2" ht="15" customHeight="1" s="36">
      <c r="A2" s="38" t="inlineStr">
        <is>
          <t>Nur ausfüllen, wenn in Blatt 3 der Schlüssel 'Heizkosten (HeizKV)' verwendet wird.</t>
        </is>
      </c>
    </row>
    <row r="3"/>
    <row r="4" ht="15" customHeight="1" s="36">
      <c r="A4" s="50" t="inlineStr">
        <is>
          <t>Allgemeine Angaben</t>
        </is>
      </c>
      <c r="B4" s="51" t="n"/>
      <c r="C4" s="51" t="n"/>
    </row>
    <row r="5" ht="15" customHeight="1" s="36">
      <c r="A5" s="44" t="inlineStr">
        <is>
          <t>Energieträger</t>
        </is>
      </c>
      <c r="B5" s="52" t="inlineStr">
        <is>
          <t>Erdgas</t>
        </is>
      </c>
      <c r="C5" s="38" t="inlineStr">
        <is>
          <t>Auswahl per Dropdown</t>
        </is>
      </c>
    </row>
    <row r="6" ht="15" customHeight="1" s="36">
      <c r="A6" s="44" t="inlineStr">
        <is>
          <t>Gesamtkosten Heizung u. Warmwasser €</t>
        </is>
      </c>
      <c r="B6" s="59" t="n">
        <v>4200</v>
      </c>
      <c r="C6" s="38" t="inlineStr">
        <is>
          <t>Brennstoff + Wartung, Betriebsstrom, Messdienst, Schornsteinfeger</t>
        </is>
      </c>
    </row>
    <row r="7" ht="15" customHeight="1" s="36">
      <c r="A7" s="44" t="inlineStr">
        <is>
          <t>davon Kosten Warmwasser € (falls bekannt)</t>
        </is>
      </c>
      <c r="B7" s="59" t="n">
        <v>1100</v>
      </c>
      <c r="C7" s="38" t="inlineStr">
        <is>
          <t>leer lassen, wenn unbekannt</t>
        </is>
      </c>
    </row>
    <row r="8" ht="15" customHeight="1" s="36">
      <c r="A8" s="44" t="inlineStr">
        <is>
          <t>Verbrauchsabhängiger Anteil</t>
        </is>
      </c>
      <c r="B8" s="52" t="inlineStr">
        <is>
          <t>70%</t>
        </is>
      </c>
      <c r="C8" s="38" t="inlineStr">
        <is>
          <t>50 %, 60 % oder 70 % – Rest nach Wohnfläche</t>
        </is>
      </c>
    </row>
    <row r="9" ht="15" customHeight="1" s="36">
      <c r="A9" s="44" t="inlineStr">
        <is>
          <t>Einheit der Heizungs-Verbrauchswerte</t>
        </is>
      </c>
      <c r="B9" s="52" t="inlineStr">
        <is>
          <t>Einheiten HKV</t>
        </is>
      </c>
      <c r="C9" s="38" t="inlineStr">
        <is>
          <t>z.B. 'Einheiten HKV', 'kWh', 'm³'</t>
        </is>
      </c>
    </row>
    <row r="10"/>
    <row r="11" ht="15" customHeight="1" s="36">
      <c r="A11" s="50" t="inlineStr">
        <is>
          <t>Verbrauchswerte je Einheit / Mietverhältnis</t>
        </is>
      </c>
      <c r="B11" s="51" t="n"/>
      <c r="C11" s="51" t="n"/>
    </row>
    <row r="12" ht="23.85" customHeight="1" s="36">
      <c r="A12" s="57" t="inlineStr">
        <is>
          <t>Einheit-Nr. (wie Blatt 2)</t>
        </is>
      </c>
      <c r="B12" s="57" t="inlineStr">
        <is>
          <t>Mieter</t>
        </is>
      </c>
      <c r="C12" s="57" t="inlineStr">
        <is>
          <t>Verbrauch Heizung</t>
        </is>
      </c>
      <c r="D12" s="57" t="inlineStr">
        <is>
          <t>Verbrauch Warmwasser (m³)</t>
        </is>
      </c>
      <c r="E12" s="57" t="inlineStr">
        <is>
          <t>Notiz</t>
        </is>
      </c>
    </row>
    <row r="13" ht="15" customHeight="1" s="36">
      <c r="A13" s="58" t="n">
        <v>1</v>
      </c>
      <c r="B13" s="52" t="inlineStr">
        <is>
          <t>Mustermann, Max</t>
        </is>
      </c>
      <c r="C13" s="59" t="n">
        <v>480</v>
      </c>
      <c r="D13" s="59" t="n">
        <v>28</v>
      </c>
      <c r="E13" s="52" t="n"/>
    </row>
    <row r="14" ht="15" customHeight="1" s="36">
      <c r="A14" s="58" t="n">
        <v>2</v>
      </c>
      <c r="B14" s="52" t="inlineStr">
        <is>
          <t>Beispiel, Erika</t>
        </is>
      </c>
      <c r="C14" s="59" t="n">
        <v>640</v>
      </c>
      <c r="D14" s="59" t="n">
        <v>41</v>
      </c>
      <c r="E14" s="52" t="n"/>
    </row>
    <row r="15" ht="15" customHeight="1" s="36">
      <c r="A15" s="58" t="n">
        <v>3</v>
      </c>
      <c r="B15" s="52" t="inlineStr">
        <is>
          <t>Schmidt, Anna</t>
        </is>
      </c>
      <c r="C15" s="59" t="n">
        <v>210</v>
      </c>
      <c r="D15" s="59" t="n">
        <v>12</v>
      </c>
      <c r="E15" s="52" t="n"/>
    </row>
    <row r="16" ht="15" customHeight="1" s="36">
      <c r="A16" s="58" t="n">
        <v>3</v>
      </c>
      <c r="B16" s="52" t="inlineStr">
        <is>
          <t>Kaya, Deniz</t>
        </is>
      </c>
      <c r="C16" s="59" t="n">
        <v>260</v>
      </c>
      <c r="D16" s="59" t="n">
        <v>16</v>
      </c>
      <c r="E16" s="52" t="n"/>
    </row>
    <row r="17" ht="15" customHeight="1" s="36">
      <c r="A17" s="58" t="n"/>
      <c r="B17" s="52" t="n"/>
      <c r="C17" s="59" t="n"/>
      <c r="D17" s="59" t="n"/>
      <c r="E17" s="52" t="n"/>
    </row>
    <row r="18" ht="15" customHeight="1" s="36">
      <c r="A18" s="58" t="n"/>
      <c r="B18" s="52" t="n"/>
      <c r="C18" s="59" t="n"/>
      <c r="D18" s="59" t="n"/>
      <c r="E18" s="52" t="n"/>
    </row>
    <row r="19" ht="15" customHeight="1" s="36">
      <c r="A19" s="58" t="n"/>
      <c r="B19" s="52" t="n"/>
      <c r="C19" s="59" t="n"/>
      <c r="D19" s="59" t="n"/>
      <c r="E19" s="52" t="n"/>
    </row>
    <row r="20" ht="15" customHeight="1" s="36">
      <c r="A20" s="58" t="n"/>
      <c r="B20" s="52" t="n"/>
      <c r="C20" s="59" t="n"/>
      <c r="D20" s="59" t="n"/>
      <c r="E20" s="52" t="n"/>
    </row>
    <row r="21" ht="15" customHeight="1" s="36">
      <c r="A21" s="58" t="n"/>
      <c r="B21" s="52" t="n"/>
      <c r="C21" s="59" t="n"/>
      <c r="D21" s="59" t="n"/>
      <c r="E21" s="52" t="n"/>
    </row>
    <row r="22" ht="15" customHeight="1" s="36">
      <c r="A22" s="58" t="n"/>
      <c r="B22" s="52" t="n"/>
      <c r="C22" s="59" t="n"/>
      <c r="D22" s="59" t="n"/>
      <c r="E22" s="52" t="n"/>
    </row>
    <row r="23" ht="15" customHeight="1" s="36">
      <c r="A23" s="58" t="n"/>
      <c r="B23" s="52" t="n"/>
      <c r="C23" s="59" t="n"/>
      <c r="D23" s="59" t="n"/>
      <c r="E23" s="52" t="n"/>
    </row>
    <row r="24" ht="15" customHeight="1" s="36">
      <c r="A24" s="58" t="n"/>
      <c r="B24" s="52" t="n"/>
      <c r="C24" s="59" t="n"/>
      <c r="D24" s="59" t="n"/>
      <c r="E24" s="52" t="n"/>
    </row>
    <row r="25" ht="15" customHeight="1" s="36">
      <c r="A25" s="58" t="n"/>
      <c r="B25" s="52" t="n"/>
      <c r="C25" s="59" t="n"/>
      <c r="D25" s="59" t="n"/>
      <c r="E25" s="52" t="n"/>
    </row>
    <row r="26" ht="15" customHeight="1" s="36">
      <c r="A26" s="58" t="n"/>
      <c r="B26" s="52" t="n"/>
      <c r="C26" s="59" t="n"/>
      <c r="D26" s="59" t="n"/>
      <c r="E26" s="52" t="n"/>
    </row>
    <row r="27" ht="15" customHeight="1" s="36">
      <c r="A27" s="58" t="n"/>
      <c r="B27" s="52" t="n"/>
      <c r="C27" s="59" t="n"/>
      <c r="D27" s="59" t="n"/>
      <c r="E27" s="52" t="n"/>
    </row>
    <row r="28" ht="15" customHeight="1" s="36">
      <c r="A28" s="58" t="n"/>
      <c r="B28" s="52" t="n"/>
      <c r="C28" s="59" t="n"/>
      <c r="D28" s="59" t="n"/>
      <c r="E28" s="52" t="n"/>
    </row>
    <row r="29" ht="15" customHeight="1" s="36">
      <c r="A29" s="58" t="n"/>
      <c r="B29" s="52" t="n"/>
      <c r="C29" s="59" t="n"/>
      <c r="D29" s="59" t="n"/>
      <c r="E29" s="52" t="n"/>
    </row>
    <row r="30" ht="15" customHeight="1" s="36">
      <c r="A30" s="58" t="n"/>
      <c r="B30" s="52" t="n"/>
      <c r="C30" s="59" t="n"/>
      <c r="D30" s="59" t="n"/>
      <c r="E30" s="52" t="n"/>
    </row>
    <row r="31" ht="15" customHeight="1" s="36">
      <c r="A31" s="58" t="n"/>
      <c r="B31" s="52" t="n"/>
      <c r="C31" s="59" t="n"/>
      <c r="D31" s="59" t="n"/>
      <c r="E31" s="52" t="n"/>
    </row>
    <row r="32" ht="15" customHeight="1" s="36">
      <c r="A32" s="58" t="n"/>
      <c r="B32" s="52" t="n"/>
      <c r="C32" s="59" t="n"/>
      <c r="D32" s="59" t="n"/>
      <c r="E32" s="52" t="n"/>
    </row>
    <row r="33" ht="15" customHeight="1" s="36">
      <c r="A33" s="58" t="n"/>
      <c r="B33" s="52" t="n"/>
      <c r="C33" s="59" t="n"/>
      <c r="D33" s="59" t="n"/>
      <c r="E33" s="52" t="n"/>
    </row>
    <row r="34" ht="15" customHeight="1" s="36">
      <c r="A34" s="58" t="n"/>
      <c r="B34" s="52" t="n"/>
      <c r="C34" s="59" t="n"/>
      <c r="D34" s="59" t="n"/>
      <c r="E34" s="52" t="n"/>
    </row>
    <row r="35" ht="15" customHeight="1" s="36">
      <c r="A35" s="58" t="n"/>
      <c r="B35" s="52" t="n"/>
      <c r="C35" s="59" t="n"/>
      <c r="D35" s="59" t="n"/>
      <c r="E35" s="52" t="n"/>
    </row>
    <row r="36" ht="15" customHeight="1" s="36">
      <c r="A36" s="58" t="n"/>
      <c r="B36" s="52" t="n"/>
      <c r="C36" s="59" t="n"/>
      <c r="D36" s="59" t="n"/>
      <c r="E36" s="52" t="n"/>
    </row>
    <row r="37" ht="15" customHeight="1" s="36">
      <c r="A37" s="58" t="n"/>
      <c r="B37" s="52" t="n"/>
      <c r="C37" s="59" t="n"/>
      <c r="D37" s="59" t="n"/>
      <c r="E37" s="52" t="n"/>
    </row>
    <row r="38" ht="15" customHeight="1" s="36">
      <c r="A38" s="58" t="n"/>
      <c r="B38" s="52" t="n"/>
      <c r="C38" s="59" t="n"/>
      <c r="D38" s="59" t="n"/>
      <c r="E38" s="52" t="n"/>
    </row>
    <row r="39" ht="15" customHeight="1" s="36">
      <c r="A39" s="58" t="n"/>
      <c r="B39" s="52" t="n"/>
      <c r="C39" s="59" t="n"/>
      <c r="D39" s="59" t="n"/>
      <c r="E39" s="52" t="n"/>
    </row>
    <row r="40" ht="15" customHeight="1" s="36">
      <c r="A40" s="58" t="n"/>
      <c r="B40" s="52" t="n"/>
      <c r="C40" s="59" t="n"/>
      <c r="D40" s="59" t="n"/>
      <c r="E40" s="52" t="n"/>
    </row>
    <row r="41" ht="15" customHeight="1" s="36">
      <c r="A41" s="58" t="n"/>
      <c r="B41" s="52" t="n"/>
      <c r="C41" s="59" t="n"/>
      <c r="D41" s="59" t="n"/>
      <c r="E41" s="52" t="n"/>
    </row>
    <row r="42" ht="15" customHeight="1" s="36">
      <c r="A42" s="58" t="n"/>
      <c r="B42" s="52" t="n"/>
      <c r="C42" s="59" t="n"/>
      <c r="D42" s="59" t="n"/>
      <c r="E42" s="52" t="n"/>
    </row>
    <row r="43"/>
    <row r="44" ht="15" customHeight="1" s="36">
      <c r="A44" s="50" t="inlineStr">
        <is>
          <t>CO₂-Kostenaufteilung (Pflicht bei fossilen Brennstoffen seit 2023)</t>
        </is>
      </c>
      <c r="B44" s="51" t="n"/>
      <c r="C44" s="51" t="n"/>
    </row>
    <row r="45" ht="15" customHeight="1" s="36">
      <c r="A45" s="44" t="inlineStr">
        <is>
          <t>CO₂-Kosten im Abrechnungszeitraum €</t>
        </is>
      </c>
      <c r="B45" s="59" t="n">
        <v>312</v>
      </c>
      <c r="C45" s="38" t="inlineStr">
        <is>
          <t>steht auf der Brennstoff-/Wärmelieferrechnung</t>
        </is>
      </c>
    </row>
    <row r="46" ht="15" customHeight="1" s="36">
      <c r="A46" s="44" t="inlineStr">
        <is>
          <t>CO₂-Emissionen im Abrechnungszeitraum (kg)</t>
        </is>
      </c>
      <c r="B46" s="59" t="n">
        <v>5860</v>
      </c>
      <c r="C46" s="38" t="inlineStr">
        <is>
          <t>steht ebenfalls auf der Rechnung</t>
        </is>
      </c>
    </row>
    <row r="47" ht="15" customHeight="1" s="36">
      <c r="A47" s="44" t="inlineStr">
        <is>
          <t>Gebäudetyp</t>
        </is>
      </c>
      <c r="B47" s="52" t="inlineStr">
        <is>
          <t>Wohngebäude</t>
        </is>
      </c>
      <c r="C47" s="38" t="inlineStr">
        <is>
          <t>Wohngebäude: 10-Stufen-Modell; Nichtwohngebäude: 50/50</t>
        </is>
      </c>
    </row>
  </sheetData>
  <dataValidations count="3">
    <dataValidation sqref="B8" showDropDown="0" showInputMessage="0" showErrorMessage="1" allowBlank="1" type="list" errorStyle="stop" operator="between">
      <formula1>Listen!$C$1:$C$3</formula1>
      <formula2>0</formula2>
    </dataValidation>
    <dataValidation sqref="B5" showDropDown="0" showInputMessage="0" showErrorMessage="1" allowBlank="1" type="list" errorStyle="stop" operator="between">
      <formula1>Listen!$D$1:$D$6</formula1>
      <formula2>0</formula2>
    </dataValidation>
    <dataValidation sqref="B47" showDropDown="0" showInputMessage="0" showErrorMessage="1" allowBlank="1" type="list" errorStyle="stop" operator="between">
      <formula1>Listen!$E$1:$E$2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tabColor rgb="FF1F4E79"/>
    <outlinePr summaryBelow="1" summaryRight="1"/>
    <pageSetUpPr fitToPage="0"/>
  </sheetPr>
  <dimension ref="A1:D3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0" customWidth="1" style="35" min="1" max="1"/>
    <col width="26" customWidth="1" style="35" min="2" max="2"/>
    <col width="20" customWidth="1" style="35" min="3" max="3"/>
    <col width="26" customWidth="1" style="35" min="4" max="4"/>
  </cols>
  <sheetData>
    <row r="1" ht="18.55" customHeight="1" s="36">
      <c r="A1" s="49" t="inlineStr">
        <is>
          <t>5 | Kaltwasser je Einheit (optional)</t>
        </is>
      </c>
    </row>
    <row r="2" ht="15" customHeight="1" s="36">
      <c r="A2" s="38" t="inlineStr">
        <is>
          <t>Nur nötig, wenn Wasser/Abwasser nach Verbrauch umgelegt wird (Blatt 3).</t>
        </is>
      </c>
    </row>
    <row r="3" ht="23.85" customHeight="1" s="36">
      <c r="A3" s="57" t="inlineStr">
        <is>
          <t>Einheit-Nr. (wie Blatt 2)</t>
        </is>
      </c>
      <c r="B3" s="57" t="inlineStr">
        <is>
          <t>Mieter</t>
        </is>
      </c>
      <c r="C3" s="57" t="inlineStr">
        <is>
          <t>Verbrauch Kaltwasser (m³)</t>
        </is>
      </c>
      <c r="D3" s="57" t="inlineStr">
        <is>
          <t>Notiz</t>
        </is>
      </c>
    </row>
    <row r="4" ht="15" customHeight="1" s="36">
      <c r="A4" s="58" t="n">
        <v>1</v>
      </c>
      <c r="B4" s="52" t="inlineStr">
        <is>
          <t>Mustermann, Max</t>
        </is>
      </c>
      <c r="C4" s="59" t="n">
        <v>78</v>
      </c>
      <c r="D4" s="52" t="n"/>
    </row>
    <row r="5" ht="15" customHeight="1" s="36">
      <c r="A5" s="58" t="n">
        <v>2</v>
      </c>
      <c r="B5" s="52" t="inlineStr">
        <is>
          <t>Beispiel, Erika</t>
        </is>
      </c>
      <c r="C5" s="59" t="n">
        <v>112</v>
      </c>
      <c r="D5" s="52" t="n"/>
    </row>
    <row r="6" ht="15" customHeight="1" s="36">
      <c r="A6" s="58" t="n">
        <v>3</v>
      </c>
      <c r="B6" s="52" t="inlineStr">
        <is>
          <t>Schmidt, Anna</t>
        </is>
      </c>
      <c r="C6" s="59" t="n">
        <v>31</v>
      </c>
      <c r="D6" s="52" t="n"/>
    </row>
    <row r="7" ht="15" customHeight="1" s="36">
      <c r="A7" s="58" t="n">
        <v>3</v>
      </c>
      <c r="B7" s="52" t="inlineStr">
        <is>
          <t>Kaya, Deniz</t>
        </is>
      </c>
      <c r="C7" s="59" t="n">
        <v>39</v>
      </c>
      <c r="D7" s="52" t="n"/>
    </row>
    <row r="8" ht="15" customHeight="1" s="36">
      <c r="A8" s="58" t="n"/>
      <c r="B8" s="52" t="n"/>
      <c r="C8" s="59" t="n"/>
      <c r="D8" s="52" t="n"/>
    </row>
    <row r="9" ht="15" customHeight="1" s="36">
      <c r="A9" s="58" t="n"/>
      <c r="B9" s="52" t="n"/>
      <c r="C9" s="59" t="n"/>
      <c r="D9" s="52" t="n"/>
    </row>
    <row r="10" ht="15" customHeight="1" s="36">
      <c r="A10" s="58" t="n"/>
      <c r="B10" s="52" t="n"/>
      <c r="C10" s="59" t="n"/>
      <c r="D10" s="52" t="n"/>
    </row>
    <row r="11" ht="15" customHeight="1" s="36">
      <c r="A11" s="58" t="n"/>
      <c r="B11" s="52" t="n"/>
      <c r="C11" s="59" t="n"/>
      <c r="D11" s="52" t="n"/>
    </row>
    <row r="12" ht="15" customHeight="1" s="36">
      <c r="A12" s="58" t="n"/>
      <c r="B12" s="52" t="n"/>
      <c r="C12" s="59" t="n"/>
      <c r="D12" s="52" t="n"/>
    </row>
    <row r="13" ht="15" customHeight="1" s="36">
      <c r="A13" s="58" t="n"/>
      <c r="B13" s="52" t="n"/>
      <c r="C13" s="59" t="n"/>
      <c r="D13" s="52" t="n"/>
    </row>
    <row r="14" ht="15" customHeight="1" s="36">
      <c r="A14" s="58" t="n"/>
      <c r="B14" s="52" t="n"/>
      <c r="C14" s="59" t="n"/>
      <c r="D14" s="52" t="n"/>
    </row>
    <row r="15" ht="15" customHeight="1" s="36">
      <c r="A15" s="58" t="n"/>
      <c r="B15" s="52" t="n"/>
      <c r="C15" s="59" t="n"/>
      <c r="D15" s="52" t="n"/>
    </row>
    <row r="16" ht="15" customHeight="1" s="36">
      <c r="A16" s="58" t="n"/>
      <c r="B16" s="52" t="n"/>
      <c r="C16" s="59" t="n"/>
      <c r="D16" s="52" t="n"/>
    </row>
    <row r="17" ht="15" customHeight="1" s="36">
      <c r="A17" s="58" t="n"/>
      <c r="B17" s="52" t="n"/>
      <c r="C17" s="59" t="n"/>
      <c r="D17" s="52" t="n"/>
    </row>
    <row r="18" ht="15" customHeight="1" s="36">
      <c r="A18" s="58" t="n"/>
      <c r="B18" s="52" t="n"/>
      <c r="C18" s="59" t="n"/>
      <c r="D18" s="52" t="n"/>
    </row>
    <row r="19" ht="15" customHeight="1" s="36">
      <c r="A19" s="58" t="n"/>
      <c r="B19" s="52" t="n"/>
      <c r="C19" s="59" t="n"/>
      <c r="D19" s="52" t="n"/>
    </row>
    <row r="20" ht="15" customHeight="1" s="36">
      <c r="A20" s="58" t="n"/>
      <c r="B20" s="52" t="n"/>
      <c r="C20" s="59" t="n"/>
      <c r="D20" s="52" t="n"/>
    </row>
    <row r="21" ht="15" customHeight="1" s="36">
      <c r="A21" s="58" t="n"/>
      <c r="B21" s="52" t="n"/>
      <c r="C21" s="59" t="n"/>
      <c r="D21" s="52" t="n"/>
    </row>
    <row r="22" ht="15" customHeight="1" s="36">
      <c r="A22" s="58" t="n"/>
      <c r="B22" s="52" t="n"/>
      <c r="C22" s="59" t="n"/>
      <c r="D22" s="52" t="n"/>
    </row>
    <row r="23" ht="15" customHeight="1" s="36">
      <c r="A23" s="58" t="n"/>
      <c r="B23" s="52" t="n"/>
      <c r="C23" s="59" t="n"/>
      <c r="D23" s="52" t="n"/>
    </row>
    <row r="24" ht="15" customHeight="1" s="36">
      <c r="A24" s="58" t="n"/>
      <c r="B24" s="52" t="n"/>
      <c r="C24" s="59" t="n"/>
      <c r="D24" s="52" t="n"/>
    </row>
    <row r="25" ht="15" customHeight="1" s="36">
      <c r="A25" s="58" t="n"/>
      <c r="B25" s="52" t="n"/>
      <c r="C25" s="59" t="n"/>
      <c r="D25" s="52" t="n"/>
    </row>
    <row r="26" ht="15" customHeight="1" s="36">
      <c r="A26" s="58" t="n"/>
      <c r="B26" s="52" t="n"/>
      <c r="C26" s="59" t="n"/>
      <c r="D26" s="52" t="n"/>
    </row>
    <row r="27" ht="15" customHeight="1" s="36">
      <c r="A27" s="58" t="n"/>
      <c r="B27" s="52" t="n"/>
      <c r="C27" s="59" t="n"/>
      <c r="D27" s="52" t="n"/>
    </row>
    <row r="28" ht="15" customHeight="1" s="36">
      <c r="A28" s="58" t="n"/>
      <c r="B28" s="52" t="n"/>
      <c r="C28" s="59" t="n"/>
      <c r="D28" s="52" t="n"/>
    </row>
    <row r="29" ht="15" customHeight="1" s="36">
      <c r="A29" s="58" t="n"/>
      <c r="B29" s="52" t="n"/>
      <c r="C29" s="59" t="n"/>
      <c r="D29" s="52" t="n"/>
    </row>
    <row r="30" ht="15" customHeight="1" s="36">
      <c r="A30" s="58" t="n"/>
      <c r="B30" s="52" t="n"/>
      <c r="C30" s="59" t="n"/>
      <c r="D30" s="52" t="n"/>
    </row>
    <row r="31" ht="15" customHeight="1" s="36">
      <c r="A31" s="58" t="n"/>
      <c r="B31" s="52" t="n"/>
      <c r="C31" s="59" t="n"/>
      <c r="D31" s="52" t="n"/>
    </row>
    <row r="32" ht="15" customHeight="1" s="36">
      <c r="A32" s="58" t="n"/>
      <c r="B32" s="52" t="n"/>
      <c r="C32" s="59" t="n"/>
      <c r="D32" s="52" t="n"/>
    </row>
    <row r="33" ht="15" customHeight="1" s="36">
      <c r="A33" s="58" t="n"/>
      <c r="B33" s="52" t="n"/>
      <c r="C33" s="59" t="n"/>
      <c r="D33" s="52" t="n"/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tabColor rgb="FF1B7A6E"/>
    <outlinePr summaryBelow="1" summaryRight="1"/>
    <pageSetUpPr fitToPage="0"/>
  </sheetPr>
  <dimension ref="A1:H20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0" zeroHeight="0" outlineLevelRow="0"/>
  <cols>
    <col width="12" customWidth="1" style="35" min="1" max="1"/>
    <col width="30" customWidth="1" style="35" min="2" max="2"/>
    <col width="16" customWidth="1" style="35" min="3" max="3"/>
    <col width="13" customWidth="1" style="35" min="4" max="4"/>
    <col width="7" customWidth="1" style="35" min="5" max="5"/>
    <col width="32" customWidth="1" style="35" min="6" max="6"/>
    <col width="12" customWidth="1" style="35" min="7" max="7"/>
  </cols>
  <sheetData>
    <row r="1" ht="18.55" customHeight="1" s="36">
      <c r="A1" s="49" t="inlineStr">
        <is>
          <t>6 | Buchungsimport (DATEV oder andere Buchhaltung)</t>
        </is>
      </c>
    </row>
    <row r="2" ht="15" customHeight="1" s="36">
      <c r="A2" s="38" t="inlineStr">
        <is>
          <t>Buchungen hier einfügen – z.B. aus dem DATEV-Standardexport oder einer beliebigen CSV. Wichtig sind nur die Spalten A–E; S = Aufwand/Soll, H = Zahlung/Haben (Debitoren). Blatt 3 summiert automatisch je Sachkonto/Kostenstelle, Blatt 7 je Debitorenkonto.</t>
        </is>
      </c>
    </row>
    <row r="3" ht="15" customHeight="1" s="36">
      <c r="H3" s="38" t="inlineStr">
        <is>
          <t>Importierte Zeilen:</t>
        </is>
      </c>
    </row>
    <row r="4" ht="23.85" customHeight="1" s="36">
      <c r="A4" s="57" t="inlineStr">
        <is>
          <t>Konto</t>
        </is>
      </c>
      <c r="B4" s="57" t="inlineStr">
        <is>
          <t>Kontobezeichnung</t>
        </is>
      </c>
      <c r="C4" s="57" t="inlineStr">
        <is>
          <t>Kostenstelle (KOST1)</t>
        </is>
      </c>
      <c r="D4" s="57" t="inlineStr">
        <is>
          <t>Betrag €</t>
        </is>
      </c>
      <c r="E4" s="57" t="inlineStr">
        <is>
          <t>S/H</t>
        </is>
      </c>
      <c r="F4" s="57" t="inlineStr">
        <is>
          <t>Buchungstext</t>
        </is>
      </c>
      <c r="G4" s="57" t="inlineStr">
        <is>
          <t>Datum</t>
        </is>
      </c>
      <c r="H4" s="56">
        <f>COUNT(D5:D204)</f>
        <v/>
      </c>
    </row>
    <row r="5" ht="15" customHeight="1" s="36">
      <c r="A5" s="61" t="inlineStr">
        <is>
          <t>7000</t>
        </is>
      </c>
      <c r="B5" s="52" t="inlineStr">
        <is>
          <t>Grundsteuer</t>
        </is>
      </c>
      <c r="C5" s="61" t="inlineStr">
        <is>
          <t>OBJ12</t>
        </is>
      </c>
      <c r="D5" s="59" t="n">
        <v>237.5</v>
      </c>
      <c r="E5" s="52" t="inlineStr">
        <is>
          <t>S</t>
        </is>
      </c>
      <c r="F5" s="52" t="inlineStr">
        <is>
          <t>Grundsteuer Q1</t>
        </is>
      </c>
      <c r="G5" s="54" t="n">
        <v>45703</v>
      </c>
    </row>
    <row r="6" ht="15" customHeight="1" s="36">
      <c r="A6" s="61" t="inlineStr">
        <is>
          <t>7000</t>
        </is>
      </c>
      <c r="B6" s="52" t="inlineStr">
        <is>
          <t>Grundsteuer</t>
        </is>
      </c>
      <c r="C6" s="61" t="inlineStr">
        <is>
          <t>OBJ12</t>
        </is>
      </c>
      <c r="D6" s="59" t="n">
        <v>237.5</v>
      </c>
      <c r="E6" s="52" t="inlineStr">
        <is>
          <t>S</t>
        </is>
      </c>
      <c r="F6" s="52" t="inlineStr">
        <is>
          <t>Grundsteuer Q2</t>
        </is>
      </c>
      <c r="G6" s="54" t="n">
        <v>45792</v>
      </c>
    </row>
    <row r="7" ht="15" customHeight="1" s="36">
      <c r="A7" s="61" t="inlineStr">
        <is>
          <t>7000</t>
        </is>
      </c>
      <c r="B7" s="52" t="inlineStr">
        <is>
          <t>Grundsteuer</t>
        </is>
      </c>
      <c r="C7" s="61" t="inlineStr">
        <is>
          <t>OBJ12</t>
        </is>
      </c>
      <c r="D7" s="59" t="n">
        <v>237.5</v>
      </c>
      <c r="E7" s="52" t="inlineStr">
        <is>
          <t>S</t>
        </is>
      </c>
      <c r="F7" s="52" t="inlineStr">
        <is>
          <t>Grundsteuer Q3</t>
        </is>
      </c>
      <c r="G7" s="54" t="n">
        <v>45884</v>
      </c>
    </row>
    <row r="8" ht="15" customHeight="1" s="36">
      <c r="A8" s="61" t="inlineStr">
        <is>
          <t>7000</t>
        </is>
      </c>
      <c r="B8" s="52" t="inlineStr">
        <is>
          <t>Grundsteuer</t>
        </is>
      </c>
      <c r="C8" s="61" t="inlineStr">
        <is>
          <t>OBJ12</t>
        </is>
      </c>
      <c r="D8" s="59" t="n">
        <v>237.5</v>
      </c>
      <c r="E8" s="52" t="inlineStr">
        <is>
          <t>S</t>
        </is>
      </c>
      <c r="F8" s="52" t="inlineStr">
        <is>
          <t>Grundsteuer Q4</t>
        </is>
      </c>
      <c r="G8" s="54" t="n">
        <v>45976</v>
      </c>
    </row>
    <row r="9" ht="15" customHeight="1" s="36">
      <c r="A9" s="61" t="inlineStr">
        <is>
          <t>7010</t>
        </is>
      </c>
      <c r="B9" s="52" t="inlineStr">
        <is>
          <t>Wasserversorgung</t>
        </is>
      </c>
      <c r="C9" s="61" t="inlineStr">
        <is>
          <t>OBJ12</t>
        </is>
      </c>
      <c r="D9" s="59" t="n">
        <v>620</v>
      </c>
      <c r="E9" s="52" t="inlineStr">
        <is>
          <t>S</t>
        </is>
      </c>
      <c r="F9" s="52" t="inlineStr">
        <is>
          <t>Stadtwerke Abschlag 1. Hj</t>
        </is>
      </c>
      <c r="G9" s="54" t="n">
        <v>45838</v>
      </c>
    </row>
    <row r="10" ht="15" customHeight="1" s="36">
      <c r="A10" s="61" t="inlineStr">
        <is>
          <t>7010</t>
        </is>
      </c>
      <c r="B10" s="52" t="inlineStr">
        <is>
          <t>Wasserversorgung</t>
        </is>
      </c>
      <c r="C10" s="61" t="inlineStr">
        <is>
          <t>OBJ12</t>
        </is>
      </c>
      <c r="D10" s="59" t="n">
        <v>620</v>
      </c>
      <c r="E10" s="52" t="inlineStr">
        <is>
          <t>S</t>
        </is>
      </c>
      <c r="F10" s="52" t="inlineStr">
        <is>
          <t>Stadtwerke Abschlag 2. Hj</t>
        </is>
      </c>
      <c r="G10" s="54" t="n">
        <v>46022</v>
      </c>
    </row>
    <row r="11" ht="15" customHeight="1" s="36">
      <c r="A11" s="61" t="inlineStr">
        <is>
          <t>7011</t>
        </is>
      </c>
      <c r="B11" s="52" t="inlineStr">
        <is>
          <t>Abwasser</t>
        </is>
      </c>
      <c r="C11" s="61" t="inlineStr">
        <is>
          <t>OBJ12</t>
        </is>
      </c>
      <c r="D11" s="59" t="n">
        <v>980</v>
      </c>
      <c r="E11" s="52" t="inlineStr">
        <is>
          <t>S</t>
        </is>
      </c>
      <c r="F11" s="52" t="inlineStr">
        <is>
          <t>Stadtentwässerung Jahresrechnung</t>
        </is>
      </c>
      <c r="G11" s="54" t="n">
        <v>46006</v>
      </c>
    </row>
    <row r="12" ht="15" customHeight="1" s="36">
      <c r="A12" s="61" t="inlineStr">
        <is>
          <t>7020</t>
        </is>
      </c>
      <c r="B12" s="52" t="inlineStr">
        <is>
          <t>Gas/Heizung</t>
        </is>
      </c>
      <c r="C12" s="61" t="inlineStr">
        <is>
          <t>OBJ12</t>
        </is>
      </c>
      <c r="D12" s="59" t="n">
        <v>1400</v>
      </c>
      <c r="E12" s="52" t="inlineStr">
        <is>
          <t>S</t>
        </is>
      </c>
      <c r="F12" s="52" t="inlineStr">
        <is>
          <t>Gaslieferung Jan-Apr</t>
        </is>
      </c>
      <c r="G12" s="54" t="n">
        <v>45777</v>
      </c>
    </row>
    <row r="13" ht="15" customHeight="1" s="36">
      <c r="A13" s="61" t="inlineStr">
        <is>
          <t>7020</t>
        </is>
      </c>
      <c r="B13" s="52" t="inlineStr">
        <is>
          <t>Gas/Heizung</t>
        </is>
      </c>
      <c r="C13" s="61" t="inlineStr">
        <is>
          <t>OBJ12</t>
        </is>
      </c>
      <c r="D13" s="59" t="n">
        <v>1400</v>
      </c>
      <c r="E13" s="52" t="inlineStr">
        <is>
          <t>S</t>
        </is>
      </c>
      <c r="F13" s="52" t="inlineStr">
        <is>
          <t>Gaslieferung Mai-Aug</t>
        </is>
      </c>
      <c r="G13" s="54" t="n">
        <v>45900</v>
      </c>
    </row>
    <row r="14" ht="15" customHeight="1" s="36">
      <c r="A14" s="61" t="inlineStr">
        <is>
          <t>7020</t>
        </is>
      </c>
      <c r="B14" s="52" t="inlineStr">
        <is>
          <t>Gas/Heizung</t>
        </is>
      </c>
      <c r="C14" s="61" t="inlineStr">
        <is>
          <t>OBJ12</t>
        </is>
      </c>
      <c r="D14" s="59" t="n">
        <v>1400</v>
      </c>
      <c r="E14" s="52" t="inlineStr">
        <is>
          <t>S</t>
        </is>
      </c>
      <c r="F14" s="52" t="inlineStr">
        <is>
          <t>Gaslieferung Sep-Dez inkl. Wartung</t>
        </is>
      </c>
      <c r="G14" s="54" t="n">
        <v>46022</v>
      </c>
    </row>
    <row r="15" ht="15" customHeight="1" s="36">
      <c r="A15" s="61" t="inlineStr">
        <is>
          <t>7030</t>
        </is>
      </c>
      <c r="B15" s="52" t="inlineStr">
        <is>
          <t>Müllabfuhr/Straßenreinigung</t>
        </is>
      </c>
      <c r="C15" s="61" t="inlineStr">
        <is>
          <t>OBJ12</t>
        </is>
      </c>
      <c r="D15" s="59" t="n">
        <v>720</v>
      </c>
      <c r="E15" s="52" t="inlineStr">
        <is>
          <t>S</t>
        </is>
      </c>
      <c r="F15" s="52" t="inlineStr">
        <is>
          <t>AWISTA Jahresgebühr</t>
        </is>
      </c>
      <c r="G15" s="54" t="n">
        <v>45717</v>
      </c>
    </row>
    <row r="16" ht="15" customHeight="1" s="36">
      <c r="A16" s="61" t="inlineStr">
        <is>
          <t>7040</t>
        </is>
      </c>
      <c r="B16" s="52" t="inlineStr">
        <is>
          <t>Gartenpflege</t>
        </is>
      </c>
      <c r="C16" s="61" t="inlineStr">
        <is>
          <t>OBJ12</t>
        </is>
      </c>
      <c r="D16" s="59" t="n">
        <v>600</v>
      </c>
      <c r="E16" s="52" t="inlineStr">
        <is>
          <t>S</t>
        </is>
      </c>
      <c r="F16" s="52" t="inlineStr">
        <is>
          <t>Gärtnerei Grün GmbH</t>
        </is>
      </c>
      <c r="G16" s="54" t="n">
        <v>45935</v>
      </c>
    </row>
    <row r="17" ht="15" customHeight="1" s="36">
      <c r="A17" s="61" t="inlineStr">
        <is>
          <t>7050</t>
        </is>
      </c>
      <c r="B17" s="52" t="inlineStr">
        <is>
          <t>Allgemeinstrom</t>
        </is>
      </c>
      <c r="C17" s="61" t="inlineStr">
        <is>
          <t>OBJ12</t>
        </is>
      </c>
      <c r="D17" s="59" t="n">
        <v>310</v>
      </c>
      <c r="E17" s="52" t="inlineStr">
        <is>
          <t>S</t>
        </is>
      </c>
      <c r="F17" s="52" t="inlineStr">
        <is>
          <t>Stadtwerke Hausstrom</t>
        </is>
      </c>
      <c r="G17" s="54" t="n">
        <v>46022</v>
      </c>
    </row>
    <row r="18" ht="15" customHeight="1" s="36">
      <c r="A18" s="61" t="inlineStr">
        <is>
          <t>7060</t>
        </is>
      </c>
      <c r="B18" s="52" t="inlineStr">
        <is>
          <t>Schornsteinfeger</t>
        </is>
      </c>
      <c r="C18" s="61" t="inlineStr">
        <is>
          <t>OBJ12</t>
        </is>
      </c>
      <c r="D18" s="59" t="n">
        <v>280</v>
      </c>
      <c r="E18" s="52" t="inlineStr">
        <is>
          <t>S</t>
        </is>
      </c>
      <c r="F18" s="52" t="inlineStr">
        <is>
          <t>Kehrgebühren</t>
        </is>
      </c>
      <c r="G18" s="54" t="n">
        <v>45848</v>
      </c>
    </row>
    <row r="19" ht="15" customHeight="1" s="36">
      <c r="A19" s="61" t="inlineStr">
        <is>
          <t>7080</t>
        </is>
      </c>
      <c r="B19" s="52" t="inlineStr">
        <is>
          <t>Hauswart</t>
        </is>
      </c>
      <c r="C19" s="61" t="inlineStr">
        <is>
          <t>OBJ12</t>
        </is>
      </c>
      <c r="D19" s="59" t="n">
        <v>1100</v>
      </c>
      <c r="E19" s="52" t="inlineStr">
        <is>
          <t>S</t>
        </is>
      </c>
      <c r="F19" s="52" t="inlineStr">
        <is>
          <t>Hausmeisterservice</t>
        </is>
      </c>
      <c r="G19" s="54" t="n">
        <v>46022</v>
      </c>
    </row>
    <row r="20" ht="15" customHeight="1" s="36">
      <c r="A20" s="61" t="inlineStr">
        <is>
          <t>7020</t>
        </is>
      </c>
      <c r="B20" s="52" t="inlineStr">
        <is>
          <t>Gas/Heizung</t>
        </is>
      </c>
      <c r="C20" s="61" t="inlineStr">
        <is>
          <t>OBJ99</t>
        </is>
      </c>
      <c r="D20" s="59" t="n">
        <v>999.99</v>
      </c>
      <c r="E20" s="52" t="inlineStr">
        <is>
          <t>S</t>
        </is>
      </c>
      <c r="F20" s="52" t="inlineStr">
        <is>
          <t>anderes Objekt</t>
        </is>
      </c>
      <c r="G20" s="54" t="n">
        <v>45809</v>
      </c>
    </row>
    <row r="21" ht="15" customHeight="1" s="36">
      <c r="A21" s="61" t="inlineStr">
        <is>
          <t>10001</t>
        </is>
      </c>
      <c r="B21" s="52" t="inlineStr">
        <is>
          <t>Mustermann, Max</t>
        </is>
      </c>
      <c r="C21" s="61" t="inlineStr">
        <is>
          <t>OBJ12</t>
        </is>
      </c>
      <c r="D21" s="59" t="n">
        <v>9960</v>
      </c>
      <c r="E21" s="52" t="inlineStr">
        <is>
          <t>H</t>
        </is>
      </c>
      <c r="F21" s="52" t="inlineStr">
        <is>
          <t>Mietzahlungen Jan-Dez (12 × 830)</t>
        </is>
      </c>
      <c r="G21" s="54" t="n">
        <v>46022</v>
      </c>
    </row>
    <row r="22" ht="15" customHeight="1" s="36">
      <c r="A22" s="61" t="inlineStr">
        <is>
          <t>10002</t>
        </is>
      </c>
      <c r="B22" s="52" t="inlineStr">
        <is>
          <t>Beispiel, Erika</t>
        </is>
      </c>
      <c r="C22" s="61" t="inlineStr">
        <is>
          <t>OBJ12</t>
        </is>
      </c>
      <c r="D22" s="59" t="n">
        <v>12240</v>
      </c>
      <c r="E22" s="52" t="inlineStr">
        <is>
          <t>H</t>
        </is>
      </c>
      <c r="F22" s="52" t="inlineStr">
        <is>
          <t>Mietzahlungen Jan-Dez (12 × 1.020)</t>
        </is>
      </c>
      <c r="G22" s="54" t="n">
        <v>46022</v>
      </c>
    </row>
    <row r="23" ht="15" customHeight="1" s="36">
      <c r="A23" s="61" t="inlineStr">
        <is>
          <t>10003</t>
        </is>
      </c>
      <c r="B23" s="52" t="inlineStr">
        <is>
          <t>Schmidt, Anna</t>
        </is>
      </c>
      <c r="C23" s="61" t="inlineStr">
        <is>
          <t>OBJ12</t>
        </is>
      </c>
      <c r="D23" s="59" t="n">
        <v>4560</v>
      </c>
      <c r="E23" s="52" t="inlineStr">
        <is>
          <t>H</t>
        </is>
      </c>
      <c r="F23" s="52" t="inlineStr">
        <is>
          <t>Mietzahlungen Jan-Jun (6 × 760)</t>
        </is>
      </c>
      <c r="G23" s="54" t="n">
        <v>45838</v>
      </c>
    </row>
    <row r="24" ht="15" customHeight="1" s="36">
      <c r="A24" s="61" t="inlineStr">
        <is>
          <t>10004</t>
        </is>
      </c>
      <c r="B24" s="52" t="inlineStr">
        <is>
          <t>Kaya, Deniz</t>
        </is>
      </c>
      <c r="C24" s="61" t="inlineStr">
        <is>
          <t>OBJ12</t>
        </is>
      </c>
      <c r="D24" s="59" t="n">
        <v>4100</v>
      </c>
      <c r="E24" s="52" t="inlineStr">
        <is>
          <t>H</t>
        </is>
      </c>
      <c r="F24" s="52" t="inlineStr">
        <is>
          <t>Mietzahlungen Aug-Dez (5 × 820)</t>
        </is>
      </c>
      <c r="G24" s="54" t="n">
        <v>46022</v>
      </c>
    </row>
    <row r="25" ht="15" customHeight="1" s="36">
      <c r="A25" s="61" t="n"/>
      <c r="B25" s="52" t="n"/>
      <c r="C25" s="61" t="n"/>
      <c r="D25" s="59" t="n"/>
      <c r="E25" s="52" t="n"/>
      <c r="F25" s="52" t="n"/>
      <c r="G25" s="54" t="n"/>
    </row>
    <row r="26" ht="15" customHeight="1" s="36">
      <c r="A26" s="61" t="n"/>
      <c r="B26" s="52" t="n"/>
      <c r="C26" s="61" t="n"/>
      <c r="D26" s="59" t="n"/>
      <c r="E26" s="52" t="n"/>
      <c r="F26" s="52" t="n"/>
      <c r="G26" s="54" t="n"/>
    </row>
    <row r="27" ht="15" customHeight="1" s="36">
      <c r="A27" s="61" t="n"/>
      <c r="B27" s="52" t="n"/>
      <c r="C27" s="61" t="n"/>
      <c r="D27" s="59" t="n"/>
      <c r="E27" s="52" t="n"/>
      <c r="F27" s="52" t="n"/>
      <c r="G27" s="54" t="n"/>
    </row>
    <row r="28" ht="15" customHeight="1" s="36">
      <c r="A28" s="61" t="n"/>
      <c r="B28" s="52" t="n"/>
      <c r="C28" s="61" t="n"/>
      <c r="D28" s="59" t="n"/>
      <c r="E28" s="52" t="n"/>
      <c r="F28" s="52" t="n"/>
      <c r="G28" s="54" t="n"/>
    </row>
    <row r="29" ht="15" customHeight="1" s="36">
      <c r="A29" s="61" t="n"/>
      <c r="B29" s="52" t="n"/>
      <c r="C29" s="61" t="n"/>
      <c r="D29" s="59" t="n"/>
      <c r="E29" s="52" t="n"/>
      <c r="F29" s="52" t="n"/>
      <c r="G29" s="54" t="n"/>
    </row>
    <row r="30" ht="15" customHeight="1" s="36">
      <c r="A30" s="61" t="n"/>
      <c r="B30" s="52" t="n"/>
      <c r="C30" s="61" t="n"/>
      <c r="D30" s="59" t="n"/>
      <c r="E30" s="52" t="n"/>
      <c r="F30" s="52" t="n"/>
      <c r="G30" s="54" t="n"/>
    </row>
    <row r="31" ht="15" customHeight="1" s="36">
      <c r="A31" s="61" t="n"/>
      <c r="B31" s="52" t="n"/>
      <c r="C31" s="61" t="n"/>
      <c r="D31" s="59" t="n"/>
      <c r="E31" s="52" t="n"/>
      <c r="F31" s="52" t="n"/>
      <c r="G31" s="54" t="n"/>
    </row>
    <row r="32" ht="15" customHeight="1" s="36">
      <c r="A32" s="61" t="n"/>
      <c r="B32" s="52" t="n"/>
      <c r="C32" s="61" t="n"/>
      <c r="D32" s="59" t="n"/>
      <c r="E32" s="52" t="n"/>
      <c r="F32" s="52" t="n"/>
      <c r="G32" s="54" t="n"/>
    </row>
    <row r="33" ht="15" customHeight="1" s="36">
      <c r="A33" s="61" t="n"/>
      <c r="B33" s="52" t="n"/>
      <c r="C33" s="61" t="n"/>
      <c r="D33" s="59" t="n"/>
      <c r="E33" s="52" t="n"/>
      <c r="F33" s="52" t="n"/>
      <c r="G33" s="54" t="n"/>
    </row>
    <row r="34" ht="15" customHeight="1" s="36">
      <c r="A34" s="61" t="n"/>
      <c r="B34" s="52" t="n"/>
      <c r="C34" s="61" t="n"/>
      <c r="D34" s="59" t="n"/>
      <c r="E34" s="52" t="n"/>
      <c r="F34" s="52" t="n"/>
      <c r="G34" s="54" t="n"/>
    </row>
    <row r="35" ht="15" customHeight="1" s="36">
      <c r="A35" s="61" t="n"/>
      <c r="B35" s="52" t="n"/>
      <c r="C35" s="61" t="n"/>
      <c r="D35" s="59" t="n"/>
      <c r="E35" s="52" t="n"/>
      <c r="F35" s="52" t="n"/>
      <c r="G35" s="54" t="n"/>
    </row>
    <row r="36" ht="15" customHeight="1" s="36">
      <c r="A36" s="61" t="n"/>
      <c r="B36" s="52" t="n"/>
      <c r="C36" s="61" t="n"/>
      <c r="D36" s="59" t="n"/>
      <c r="E36" s="52" t="n"/>
      <c r="F36" s="52" t="n"/>
      <c r="G36" s="54" t="n"/>
    </row>
    <row r="37" ht="15" customHeight="1" s="36">
      <c r="A37" s="61" t="n"/>
      <c r="B37" s="52" t="n"/>
      <c r="C37" s="61" t="n"/>
      <c r="D37" s="59" t="n"/>
      <c r="E37" s="52" t="n"/>
      <c r="F37" s="52" t="n"/>
      <c r="G37" s="54" t="n"/>
    </row>
    <row r="38" ht="15" customHeight="1" s="36">
      <c r="A38" s="61" t="n"/>
      <c r="B38" s="52" t="n"/>
      <c r="C38" s="61" t="n"/>
      <c r="D38" s="59" t="n"/>
      <c r="E38" s="52" t="n"/>
      <c r="F38" s="52" t="n"/>
      <c r="G38" s="54" t="n"/>
    </row>
    <row r="39" ht="15" customHeight="1" s="36">
      <c r="A39" s="61" t="n"/>
      <c r="B39" s="52" t="n"/>
      <c r="C39" s="61" t="n"/>
      <c r="D39" s="59" t="n"/>
      <c r="E39" s="52" t="n"/>
      <c r="F39" s="52" t="n"/>
      <c r="G39" s="54" t="n"/>
    </row>
    <row r="40" ht="15" customHeight="1" s="36">
      <c r="A40" s="61" t="n"/>
      <c r="B40" s="52" t="n"/>
      <c r="C40" s="61" t="n"/>
      <c r="D40" s="59" t="n"/>
      <c r="E40" s="52" t="n"/>
      <c r="F40" s="52" t="n"/>
      <c r="G40" s="54" t="n"/>
    </row>
    <row r="41" ht="15" customHeight="1" s="36">
      <c r="A41" s="61" t="n"/>
      <c r="B41" s="52" t="n"/>
      <c r="C41" s="61" t="n"/>
      <c r="D41" s="59" t="n"/>
      <c r="E41" s="52" t="n"/>
      <c r="F41" s="52" t="n"/>
      <c r="G41" s="54" t="n"/>
    </row>
    <row r="42" ht="15" customHeight="1" s="36">
      <c r="A42" s="61" t="n"/>
      <c r="B42" s="52" t="n"/>
      <c r="C42" s="61" t="n"/>
      <c r="D42" s="59" t="n"/>
      <c r="E42" s="52" t="n"/>
      <c r="F42" s="52" t="n"/>
      <c r="G42" s="54" t="n"/>
    </row>
    <row r="43" ht="15" customHeight="1" s="36">
      <c r="A43" s="61" t="n"/>
      <c r="B43" s="52" t="n"/>
      <c r="C43" s="61" t="n"/>
      <c r="D43" s="59" t="n"/>
      <c r="E43" s="52" t="n"/>
      <c r="F43" s="52" t="n"/>
      <c r="G43" s="54" t="n"/>
    </row>
    <row r="44" ht="15" customHeight="1" s="36">
      <c r="A44" s="61" t="n"/>
      <c r="B44" s="52" t="n"/>
      <c r="C44" s="61" t="n"/>
      <c r="D44" s="59" t="n"/>
      <c r="E44" s="52" t="n"/>
      <c r="F44" s="52" t="n"/>
      <c r="G44" s="54" t="n"/>
    </row>
    <row r="45" ht="15" customHeight="1" s="36">
      <c r="A45" s="61" t="n"/>
      <c r="B45" s="52" t="n"/>
      <c r="C45" s="61" t="n"/>
      <c r="D45" s="59" t="n"/>
      <c r="E45" s="52" t="n"/>
      <c r="F45" s="52" t="n"/>
      <c r="G45" s="54" t="n"/>
    </row>
    <row r="46" ht="15" customHeight="1" s="36">
      <c r="A46" s="61" t="n"/>
      <c r="B46" s="52" t="n"/>
      <c r="C46" s="61" t="n"/>
      <c r="D46" s="59" t="n"/>
      <c r="E46" s="52" t="n"/>
      <c r="F46" s="52" t="n"/>
      <c r="G46" s="54" t="n"/>
    </row>
    <row r="47" ht="15" customHeight="1" s="36">
      <c r="A47" s="61" t="n"/>
      <c r="B47" s="52" t="n"/>
      <c r="C47" s="61" t="n"/>
      <c r="D47" s="59" t="n"/>
      <c r="E47" s="52" t="n"/>
      <c r="F47" s="52" t="n"/>
      <c r="G47" s="54" t="n"/>
    </row>
    <row r="48" ht="15" customHeight="1" s="36">
      <c r="A48" s="61" t="n"/>
      <c r="B48" s="52" t="n"/>
      <c r="C48" s="61" t="n"/>
      <c r="D48" s="59" t="n"/>
      <c r="E48" s="52" t="n"/>
      <c r="F48" s="52" t="n"/>
      <c r="G48" s="54" t="n"/>
    </row>
    <row r="49" ht="15" customHeight="1" s="36">
      <c r="A49" s="61" t="n"/>
      <c r="B49" s="52" t="n"/>
      <c r="C49" s="61" t="n"/>
      <c r="D49" s="59" t="n"/>
      <c r="E49" s="52" t="n"/>
      <c r="F49" s="52" t="n"/>
      <c r="G49" s="54" t="n"/>
    </row>
    <row r="50" ht="15" customHeight="1" s="36">
      <c r="A50" s="61" t="n"/>
      <c r="B50" s="52" t="n"/>
      <c r="C50" s="61" t="n"/>
      <c r="D50" s="59" t="n"/>
      <c r="E50" s="52" t="n"/>
      <c r="F50" s="52" t="n"/>
      <c r="G50" s="54" t="n"/>
    </row>
    <row r="51" ht="15" customHeight="1" s="36">
      <c r="A51" s="61" t="n"/>
      <c r="B51" s="52" t="n"/>
      <c r="C51" s="61" t="n"/>
      <c r="D51" s="59" t="n"/>
      <c r="E51" s="52" t="n"/>
      <c r="F51" s="52" t="n"/>
      <c r="G51" s="54" t="n"/>
    </row>
    <row r="52" ht="15" customHeight="1" s="36">
      <c r="A52" s="61" t="n"/>
      <c r="B52" s="52" t="n"/>
      <c r="C52" s="61" t="n"/>
      <c r="D52" s="59" t="n"/>
      <c r="E52" s="52" t="n"/>
      <c r="F52" s="52" t="n"/>
      <c r="G52" s="54" t="n"/>
    </row>
    <row r="53" ht="15" customHeight="1" s="36">
      <c r="A53" s="61" t="n"/>
      <c r="B53" s="52" t="n"/>
      <c r="C53" s="61" t="n"/>
      <c r="D53" s="59" t="n"/>
      <c r="E53" s="52" t="n"/>
      <c r="F53" s="52" t="n"/>
      <c r="G53" s="54" t="n"/>
    </row>
    <row r="54" ht="15" customHeight="1" s="36">
      <c r="A54" s="61" t="n"/>
      <c r="B54" s="52" t="n"/>
      <c r="C54" s="61" t="n"/>
      <c r="D54" s="59" t="n"/>
      <c r="E54" s="52" t="n"/>
      <c r="F54" s="52" t="n"/>
      <c r="G54" s="54" t="n"/>
    </row>
    <row r="55" ht="15" customHeight="1" s="36">
      <c r="A55" s="61" t="n"/>
      <c r="B55" s="52" t="n"/>
      <c r="C55" s="61" t="n"/>
      <c r="D55" s="59" t="n"/>
      <c r="E55" s="52" t="n"/>
      <c r="F55" s="52" t="n"/>
      <c r="G55" s="54" t="n"/>
    </row>
    <row r="56" ht="15" customHeight="1" s="36">
      <c r="A56" s="61" t="n"/>
      <c r="B56" s="52" t="n"/>
      <c r="C56" s="61" t="n"/>
      <c r="D56" s="59" t="n"/>
      <c r="E56" s="52" t="n"/>
      <c r="F56" s="52" t="n"/>
      <c r="G56" s="54" t="n"/>
    </row>
    <row r="57" ht="15" customHeight="1" s="36">
      <c r="A57" s="61" t="n"/>
      <c r="B57" s="52" t="n"/>
      <c r="C57" s="61" t="n"/>
      <c r="D57" s="59" t="n"/>
      <c r="E57" s="52" t="n"/>
      <c r="F57" s="52" t="n"/>
      <c r="G57" s="54" t="n"/>
    </row>
    <row r="58" ht="15" customHeight="1" s="36">
      <c r="A58" s="61" t="n"/>
      <c r="B58" s="52" t="n"/>
      <c r="C58" s="61" t="n"/>
      <c r="D58" s="59" t="n"/>
      <c r="E58" s="52" t="n"/>
      <c r="F58" s="52" t="n"/>
      <c r="G58" s="54" t="n"/>
    </row>
    <row r="59" ht="15" customHeight="1" s="36">
      <c r="A59" s="61" t="n"/>
      <c r="B59" s="52" t="n"/>
      <c r="C59" s="61" t="n"/>
      <c r="D59" s="59" t="n"/>
      <c r="E59" s="52" t="n"/>
      <c r="F59" s="52" t="n"/>
      <c r="G59" s="54" t="n"/>
    </row>
    <row r="60" ht="15" customHeight="1" s="36">
      <c r="A60" s="61" t="n"/>
      <c r="B60" s="52" t="n"/>
      <c r="C60" s="61" t="n"/>
      <c r="D60" s="59" t="n"/>
      <c r="E60" s="52" t="n"/>
      <c r="F60" s="52" t="n"/>
      <c r="G60" s="54" t="n"/>
    </row>
    <row r="61" ht="15" customHeight="1" s="36">
      <c r="A61" s="61" t="n"/>
      <c r="B61" s="52" t="n"/>
      <c r="C61" s="61" t="n"/>
      <c r="D61" s="59" t="n"/>
      <c r="E61" s="52" t="n"/>
      <c r="F61" s="52" t="n"/>
      <c r="G61" s="54" t="n"/>
    </row>
    <row r="62" ht="15" customHeight="1" s="36">
      <c r="A62" s="61" t="n"/>
      <c r="B62" s="52" t="n"/>
      <c r="C62" s="61" t="n"/>
      <c r="D62" s="59" t="n"/>
      <c r="E62" s="52" t="n"/>
      <c r="F62" s="52" t="n"/>
      <c r="G62" s="54" t="n"/>
    </row>
    <row r="63" ht="15" customHeight="1" s="36">
      <c r="A63" s="61" t="n"/>
      <c r="B63" s="52" t="n"/>
      <c r="C63" s="61" t="n"/>
      <c r="D63" s="59" t="n"/>
      <c r="E63" s="52" t="n"/>
      <c r="F63" s="52" t="n"/>
      <c r="G63" s="54" t="n"/>
    </row>
    <row r="64" ht="15" customHeight="1" s="36">
      <c r="A64" s="61" t="n"/>
      <c r="B64" s="52" t="n"/>
      <c r="C64" s="61" t="n"/>
      <c r="D64" s="59" t="n"/>
      <c r="E64" s="52" t="n"/>
      <c r="F64" s="52" t="n"/>
      <c r="G64" s="54" t="n"/>
    </row>
    <row r="65" ht="15" customHeight="1" s="36">
      <c r="A65" s="61" t="n"/>
      <c r="B65" s="52" t="n"/>
      <c r="C65" s="61" t="n"/>
      <c r="D65" s="59" t="n"/>
      <c r="E65" s="52" t="n"/>
      <c r="F65" s="52" t="n"/>
      <c r="G65" s="54" t="n"/>
    </row>
    <row r="66" ht="15" customHeight="1" s="36">
      <c r="A66" s="61" t="n"/>
      <c r="B66" s="52" t="n"/>
      <c r="C66" s="61" t="n"/>
      <c r="D66" s="59" t="n"/>
      <c r="E66" s="52" t="n"/>
      <c r="F66" s="52" t="n"/>
      <c r="G66" s="54" t="n"/>
    </row>
    <row r="67" ht="15" customHeight="1" s="36">
      <c r="A67" s="61" t="n"/>
      <c r="B67" s="52" t="n"/>
      <c r="C67" s="61" t="n"/>
      <c r="D67" s="59" t="n"/>
      <c r="E67" s="52" t="n"/>
      <c r="F67" s="52" t="n"/>
      <c r="G67" s="54" t="n"/>
    </row>
    <row r="68" ht="15" customHeight="1" s="36">
      <c r="A68" s="61" t="n"/>
      <c r="B68" s="52" t="n"/>
      <c r="C68" s="61" t="n"/>
      <c r="D68" s="59" t="n"/>
      <c r="E68" s="52" t="n"/>
      <c r="F68" s="52" t="n"/>
      <c r="G68" s="54" t="n"/>
    </row>
    <row r="69" ht="15" customHeight="1" s="36">
      <c r="A69" s="61" t="n"/>
      <c r="B69" s="52" t="n"/>
      <c r="C69" s="61" t="n"/>
      <c r="D69" s="59" t="n"/>
      <c r="E69" s="52" t="n"/>
      <c r="F69" s="52" t="n"/>
      <c r="G69" s="54" t="n"/>
    </row>
    <row r="70" ht="15" customHeight="1" s="36">
      <c r="A70" s="61" t="n"/>
      <c r="B70" s="52" t="n"/>
      <c r="C70" s="61" t="n"/>
      <c r="D70" s="59" t="n"/>
      <c r="E70" s="52" t="n"/>
      <c r="F70" s="52" t="n"/>
      <c r="G70" s="54" t="n"/>
    </row>
    <row r="71" ht="15" customHeight="1" s="36">
      <c r="A71" s="61" t="n"/>
      <c r="B71" s="52" t="n"/>
      <c r="C71" s="61" t="n"/>
      <c r="D71" s="59" t="n"/>
      <c r="E71" s="52" t="n"/>
      <c r="F71" s="52" t="n"/>
      <c r="G71" s="54" t="n"/>
    </row>
    <row r="72" ht="15" customHeight="1" s="36">
      <c r="A72" s="61" t="n"/>
      <c r="B72" s="52" t="n"/>
      <c r="C72" s="61" t="n"/>
      <c r="D72" s="59" t="n"/>
      <c r="E72" s="52" t="n"/>
      <c r="F72" s="52" t="n"/>
      <c r="G72" s="54" t="n"/>
    </row>
    <row r="73" ht="15" customHeight="1" s="36">
      <c r="A73" s="61" t="n"/>
      <c r="B73" s="52" t="n"/>
      <c r="C73" s="61" t="n"/>
      <c r="D73" s="59" t="n"/>
      <c r="E73" s="52" t="n"/>
      <c r="F73" s="52" t="n"/>
      <c r="G73" s="54" t="n"/>
    </row>
    <row r="74" ht="15" customHeight="1" s="36">
      <c r="A74" s="61" t="n"/>
      <c r="B74" s="52" t="n"/>
      <c r="C74" s="61" t="n"/>
      <c r="D74" s="59" t="n"/>
      <c r="E74" s="52" t="n"/>
      <c r="F74" s="52" t="n"/>
      <c r="G74" s="54" t="n"/>
    </row>
    <row r="75" ht="15" customHeight="1" s="36">
      <c r="A75" s="61" t="n"/>
      <c r="B75" s="52" t="n"/>
      <c r="C75" s="61" t="n"/>
      <c r="D75" s="59" t="n"/>
      <c r="E75" s="52" t="n"/>
      <c r="F75" s="52" t="n"/>
      <c r="G75" s="54" t="n"/>
    </row>
    <row r="76" ht="15" customHeight="1" s="36">
      <c r="A76" s="61" t="n"/>
      <c r="B76" s="52" t="n"/>
      <c r="C76" s="61" t="n"/>
      <c r="D76" s="59" t="n"/>
      <c r="E76" s="52" t="n"/>
      <c r="F76" s="52" t="n"/>
      <c r="G76" s="54" t="n"/>
    </row>
    <row r="77" ht="15" customHeight="1" s="36">
      <c r="A77" s="61" t="n"/>
      <c r="B77" s="52" t="n"/>
      <c r="C77" s="61" t="n"/>
      <c r="D77" s="59" t="n"/>
      <c r="E77" s="52" t="n"/>
      <c r="F77" s="52" t="n"/>
      <c r="G77" s="54" t="n"/>
    </row>
    <row r="78" ht="15" customHeight="1" s="36">
      <c r="A78" s="61" t="n"/>
      <c r="B78" s="52" t="n"/>
      <c r="C78" s="61" t="n"/>
      <c r="D78" s="59" t="n"/>
      <c r="E78" s="52" t="n"/>
      <c r="F78" s="52" t="n"/>
      <c r="G78" s="54" t="n"/>
    </row>
    <row r="79" ht="15" customHeight="1" s="36">
      <c r="A79" s="61" t="n"/>
      <c r="B79" s="52" t="n"/>
      <c r="C79" s="61" t="n"/>
      <c r="D79" s="59" t="n"/>
      <c r="E79" s="52" t="n"/>
      <c r="F79" s="52" t="n"/>
      <c r="G79" s="54" t="n"/>
    </row>
    <row r="80" ht="15" customHeight="1" s="36">
      <c r="A80" s="61" t="n"/>
      <c r="B80" s="52" t="n"/>
      <c r="C80" s="61" t="n"/>
      <c r="D80" s="59" t="n"/>
      <c r="E80" s="52" t="n"/>
      <c r="F80" s="52" t="n"/>
      <c r="G80" s="54" t="n"/>
    </row>
    <row r="81" ht="15" customHeight="1" s="36">
      <c r="A81" s="61" t="n"/>
      <c r="B81" s="52" t="n"/>
      <c r="C81" s="61" t="n"/>
      <c r="D81" s="59" t="n"/>
      <c r="E81" s="52" t="n"/>
      <c r="F81" s="52" t="n"/>
      <c r="G81" s="54" t="n"/>
    </row>
    <row r="82" ht="15" customHeight="1" s="36">
      <c r="A82" s="61" t="n"/>
      <c r="B82" s="52" t="n"/>
      <c r="C82" s="61" t="n"/>
      <c r="D82" s="59" t="n"/>
      <c r="E82" s="52" t="n"/>
      <c r="F82" s="52" t="n"/>
      <c r="G82" s="54" t="n"/>
    </row>
    <row r="83" ht="15" customHeight="1" s="36">
      <c r="A83" s="61" t="n"/>
      <c r="B83" s="52" t="n"/>
      <c r="C83" s="61" t="n"/>
      <c r="D83" s="59" t="n"/>
      <c r="E83" s="52" t="n"/>
      <c r="F83" s="52" t="n"/>
      <c r="G83" s="54" t="n"/>
    </row>
    <row r="84" ht="15" customHeight="1" s="36">
      <c r="A84" s="61" t="n"/>
      <c r="B84" s="52" t="n"/>
      <c r="C84" s="61" t="n"/>
      <c r="D84" s="59" t="n"/>
      <c r="E84" s="52" t="n"/>
      <c r="F84" s="52" t="n"/>
      <c r="G84" s="54" t="n"/>
    </row>
    <row r="85" ht="15" customHeight="1" s="36">
      <c r="A85" s="61" t="n"/>
      <c r="B85" s="52" t="n"/>
      <c r="C85" s="61" t="n"/>
      <c r="D85" s="59" t="n"/>
      <c r="E85" s="52" t="n"/>
      <c r="F85" s="52" t="n"/>
      <c r="G85" s="54" t="n"/>
    </row>
    <row r="86" ht="15" customHeight="1" s="36">
      <c r="A86" s="61" t="n"/>
      <c r="B86" s="52" t="n"/>
      <c r="C86" s="61" t="n"/>
      <c r="D86" s="59" t="n"/>
      <c r="E86" s="52" t="n"/>
      <c r="F86" s="52" t="n"/>
      <c r="G86" s="54" t="n"/>
    </row>
    <row r="87" ht="15" customHeight="1" s="36">
      <c r="A87" s="61" t="n"/>
      <c r="B87" s="52" t="n"/>
      <c r="C87" s="61" t="n"/>
      <c r="D87" s="59" t="n"/>
      <c r="E87" s="52" t="n"/>
      <c r="F87" s="52" t="n"/>
      <c r="G87" s="54" t="n"/>
    </row>
    <row r="88" ht="15" customHeight="1" s="36">
      <c r="A88" s="61" t="n"/>
      <c r="B88" s="52" t="n"/>
      <c r="C88" s="61" t="n"/>
      <c r="D88" s="59" t="n"/>
      <c r="E88" s="52" t="n"/>
      <c r="F88" s="52" t="n"/>
      <c r="G88" s="54" t="n"/>
    </row>
    <row r="89" ht="15" customHeight="1" s="36">
      <c r="A89" s="61" t="n"/>
      <c r="B89" s="52" t="n"/>
      <c r="C89" s="61" t="n"/>
      <c r="D89" s="59" t="n"/>
      <c r="E89" s="52" t="n"/>
      <c r="F89" s="52" t="n"/>
      <c r="G89" s="54" t="n"/>
    </row>
    <row r="90" ht="15" customHeight="1" s="36">
      <c r="A90" s="61" t="n"/>
      <c r="B90" s="52" t="n"/>
      <c r="C90" s="61" t="n"/>
      <c r="D90" s="59" t="n"/>
      <c r="E90" s="52" t="n"/>
      <c r="F90" s="52" t="n"/>
      <c r="G90" s="54" t="n"/>
    </row>
    <row r="91" ht="15" customHeight="1" s="36">
      <c r="A91" s="61" t="n"/>
      <c r="B91" s="52" t="n"/>
      <c r="C91" s="61" t="n"/>
      <c r="D91" s="59" t="n"/>
      <c r="E91" s="52" t="n"/>
      <c r="F91" s="52" t="n"/>
      <c r="G91" s="54" t="n"/>
    </row>
    <row r="92" ht="15" customHeight="1" s="36">
      <c r="A92" s="61" t="n"/>
      <c r="B92" s="52" t="n"/>
      <c r="C92" s="61" t="n"/>
      <c r="D92" s="59" t="n"/>
      <c r="E92" s="52" t="n"/>
      <c r="F92" s="52" t="n"/>
      <c r="G92" s="54" t="n"/>
    </row>
    <row r="93" ht="15" customHeight="1" s="36">
      <c r="A93" s="61" t="n"/>
      <c r="B93" s="52" t="n"/>
      <c r="C93" s="61" t="n"/>
      <c r="D93" s="59" t="n"/>
      <c r="E93" s="52" t="n"/>
      <c r="F93" s="52" t="n"/>
      <c r="G93" s="54" t="n"/>
    </row>
    <row r="94" ht="15" customHeight="1" s="36">
      <c r="A94" s="61" t="n"/>
      <c r="B94" s="52" t="n"/>
      <c r="C94" s="61" t="n"/>
      <c r="D94" s="59" t="n"/>
      <c r="E94" s="52" t="n"/>
      <c r="F94" s="52" t="n"/>
      <c r="G94" s="54" t="n"/>
    </row>
    <row r="95" ht="15" customHeight="1" s="36">
      <c r="A95" s="61" t="n"/>
      <c r="B95" s="52" t="n"/>
      <c r="C95" s="61" t="n"/>
      <c r="D95" s="59" t="n"/>
      <c r="E95" s="52" t="n"/>
      <c r="F95" s="52" t="n"/>
      <c r="G95" s="54" t="n"/>
    </row>
    <row r="96" ht="15" customHeight="1" s="36">
      <c r="A96" s="61" t="n"/>
      <c r="B96" s="52" t="n"/>
      <c r="C96" s="61" t="n"/>
      <c r="D96" s="59" t="n"/>
      <c r="E96" s="52" t="n"/>
      <c r="F96" s="52" t="n"/>
      <c r="G96" s="54" t="n"/>
    </row>
    <row r="97" ht="15" customHeight="1" s="36">
      <c r="A97" s="61" t="n"/>
      <c r="B97" s="52" t="n"/>
      <c r="C97" s="61" t="n"/>
      <c r="D97" s="59" t="n"/>
      <c r="E97" s="52" t="n"/>
      <c r="F97" s="52" t="n"/>
      <c r="G97" s="54" t="n"/>
    </row>
    <row r="98" ht="15" customHeight="1" s="36">
      <c r="A98" s="61" t="n"/>
      <c r="B98" s="52" t="n"/>
      <c r="C98" s="61" t="n"/>
      <c r="D98" s="59" t="n"/>
      <c r="E98" s="52" t="n"/>
      <c r="F98" s="52" t="n"/>
      <c r="G98" s="54" t="n"/>
    </row>
    <row r="99" ht="15" customHeight="1" s="36">
      <c r="A99" s="61" t="n"/>
      <c r="B99" s="52" t="n"/>
      <c r="C99" s="61" t="n"/>
      <c r="D99" s="59" t="n"/>
      <c r="E99" s="52" t="n"/>
      <c r="F99" s="52" t="n"/>
      <c r="G99" s="54" t="n"/>
    </row>
    <row r="100" ht="15" customHeight="1" s="36">
      <c r="A100" s="61" t="n"/>
      <c r="B100" s="52" t="n"/>
      <c r="C100" s="61" t="n"/>
      <c r="D100" s="59" t="n"/>
      <c r="E100" s="52" t="n"/>
      <c r="F100" s="52" t="n"/>
      <c r="G100" s="54" t="n"/>
    </row>
    <row r="101" ht="15" customHeight="1" s="36">
      <c r="A101" s="61" t="n"/>
      <c r="B101" s="52" t="n"/>
      <c r="C101" s="61" t="n"/>
      <c r="D101" s="59" t="n"/>
      <c r="E101" s="52" t="n"/>
      <c r="F101" s="52" t="n"/>
      <c r="G101" s="54" t="n"/>
    </row>
    <row r="102" ht="15" customHeight="1" s="36">
      <c r="A102" s="61" t="n"/>
      <c r="B102" s="52" t="n"/>
      <c r="C102" s="61" t="n"/>
      <c r="D102" s="59" t="n"/>
      <c r="E102" s="52" t="n"/>
      <c r="F102" s="52" t="n"/>
      <c r="G102" s="54" t="n"/>
    </row>
    <row r="103" ht="15" customHeight="1" s="36">
      <c r="A103" s="61" t="n"/>
      <c r="B103" s="52" t="n"/>
      <c r="C103" s="61" t="n"/>
      <c r="D103" s="59" t="n"/>
      <c r="E103" s="52" t="n"/>
      <c r="F103" s="52" t="n"/>
      <c r="G103" s="54" t="n"/>
    </row>
    <row r="104" ht="15" customHeight="1" s="36">
      <c r="A104" s="61" t="n"/>
      <c r="B104" s="52" t="n"/>
      <c r="C104" s="61" t="n"/>
      <c r="D104" s="59" t="n"/>
      <c r="E104" s="52" t="n"/>
      <c r="F104" s="52" t="n"/>
      <c r="G104" s="54" t="n"/>
    </row>
    <row r="105" ht="15" customHeight="1" s="36">
      <c r="A105" s="61" t="n"/>
      <c r="B105" s="52" t="n"/>
      <c r="C105" s="61" t="n"/>
      <c r="D105" s="59" t="n"/>
      <c r="E105" s="52" t="n"/>
      <c r="F105" s="52" t="n"/>
      <c r="G105" s="54" t="n"/>
    </row>
    <row r="106" ht="15" customHeight="1" s="36">
      <c r="A106" s="61" t="n"/>
      <c r="B106" s="52" t="n"/>
      <c r="C106" s="61" t="n"/>
      <c r="D106" s="59" t="n"/>
      <c r="E106" s="52" t="n"/>
      <c r="F106" s="52" t="n"/>
      <c r="G106" s="54" t="n"/>
    </row>
    <row r="107" ht="15" customHeight="1" s="36">
      <c r="A107" s="61" t="n"/>
      <c r="B107" s="52" t="n"/>
      <c r="C107" s="61" t="n"/>
      <c r="D107" s="59" t="n"/>
      <c r="E107" s="52" t="n"/>
      <c r="F107" s="52" t="n"/>
      <c r="G107" s="54" t="n"/>
    </row>
    <row r="108" ht="15" customHeight="1" s="36">
      <c r="A108" s="61" t="n"/>
      <c r="B108" s="52" t="n"/>
      <c r="C108" s="61" t="n"/>
      <c r="D108" s="59" t="n"/>
      <c r="E108" s="52" t="n"/>
      <c r="F108" s="52" t="n"/>
      <c r="G108" s="54" t="n"/>
    </row>
    <row r="109" ht="15" customHeight="1" s="36">
      <c r="A109" s="61" t="n"/>
      <c r="B109" s="52" t="n"/>
      <c r="C109" s="61" t="n"/>
      <c r="D109" s="59" t="n"/>
      <c r="E109" s="52" t="n"/>
      <c r="F109" s="52" t="n"/>
      <c r="G109" s="54" t="n"/>
    </row>
    <row r="110" ht="15" customHeight="1" s="36">
      <c r="A110" s="61" t="n"/>
      <c r="B110" s="52" t="n"/>
      <c r="C110" s="61" t="n"/>
      <c r="D110" s="59" t="n"/>
      <c r="E110" s="52" t="n"/>
      <c r="F110" s="52" t="n"/>
      <c r="G110" s="54" t="n"/>
    </row>
    <row r="111" ht="15" customHeight="1" s="36">
      <c r="A111" s="61" t="n"/>
      <c r="B111" s="52" t="n"/>
      <c r="C111" s="61" t="n"/>
      <c r="D111" s="59" t="n"/>
      <c r="E111" s="52" t="n"/>
      <c r="F111" s="52" t="n"/>
      <c r="G111" s="54" t="n"/>
    </row>
    <row r="112" ht="15" customHeight="1" s="36">
      <c r="A112" s="61" t="n"/>
      <c r="B112" s="52" t="n"/>
      <c r="C112" s="61" t="n"/>
      <c r="D112" s="59" t="n"/>
      <c r="E112" s="52" t="n"/>
      <c r="F112" s="52" t="n"/>
      <c r="G112" s="54" t="n"/>
    </row>
    <row r="113" ht="15" customHeight="1" s="36">
      <c r="A113" s="61" t="n"/>
      <c r="B113" s="52" t="n"/>
      <c r="C113" s="61" t="n"/>
      <c r="D113" s="59" t="n"/>
      <c r="E113" s="52" t="n"/>
      <c r="F113" s="52" t="n"/>
      <c r="G113" s="54" t="n"/>
    </row>
    <row r="114" ht="15" customHeight="1" s="36">
      <c r="A114" s="61" t="n"/>
      <c r="B114" s="52" t="n"/>
      <c r="C114" s="61" t="n"/>
      <c r="D114" s="59" t="n"/>
      <c r="E114" s="52" t="n"/>
      <c r="F114" s="52" t="n"/>
      <c r="G114" s="54" t="n"/>
    </row>
    <row r="115" ht="15" customHeight="1" s="36">
      <c r="A115" s="61" t="n"/>
      <c r="B115" s="52" t="n"/>
      <c r="C115" s="61" t="n"/>
      <c r="D115" s="59" t="n"/>
      <c r="E115" s="52" t="n"/>
      <c r="F115" s="52" t="n"/>
      <c r="G115" s="54" t="n"/>
    </row>
    <row r="116" ht="15" customHeight="1" s="36">
      <c r="A116" s="61" t="n"/>
      <c r="B116" s="52" t="n"/>
      <c r="C116" s="61" t="n"/>
      <c r="D116" s="59" t="n"/>
      <c r="E116" s="52" t="n"/>
      <c r="F116" s="52" t="n"/>
      <c r="G116" s="54" t="n"/>
    </row>
    <row r="117" ht="15" customHeight="1" s="36">
      <c r="A117" s="61" t="n"/>
      <c r="B117" s="52" t="n"/>
      <c r="C117" s="61" t="n"/>
      <c r="D117" s="59" t="n"/>
      <c r="E117" s="52" t="n"/>
      <c r="F117" s="52" t="n"/>
      <c r="G117" s="54" t="n"/>
    </row>
    <row r="118" ht="15" customHeight="1" s="36">
      <c r="A118" s="61" t="n"/>
      <c r="B118" s="52" t="n"/>
      <c r="C118" s="61" t="n"/>
      <c r="D118" s="59" t="n"/>
      <c r="E118" s="52" t="n"/>
      <c r="F118" s="52" t="n"/>
      <c r="G118" s="54" t="n"/>
    </row>
    <row r="119" ht="15" customHeight="1" s="36">
      <c r="A119" s="61" t="n"/>
      <c r="B119" s="52" t="n"/>
      <c r="C119" s="61" t="n"/>
      <c r="D119" s="59" t="n"/>
      <c r="E119" s="52" t="n"/>
      <c r="F119" s="52" t="n"/>
      <c r="G119" s="54" t="n"/>
    </row>
    <row r="120" ht="15" customHeight="1" s="36">
      <c r="A120" s="61" t="n"/>
      <c r="B120" s="52" t="n"/>
      <c r="C120" s="61" t="n"/>
      <c r="D120" s="59" t="n"/>
      <c r="E120" s="52" t="n"/>
      <c r="F120" s="52" t="n"/>
      <c r="G120" s="54" t="n"/>
    </row>
    <row r="121" ht="15" customHeight="1" s="36">
      <c r="A121" s="61" t="n"/>
      <c r="B121" s="52" t="n"/>
      <c r="C121" s="61" t="n"/>
      <c r="D121" s="59" t="n"/>
      <c r="E121" s="52" t="n"/>
      <c r="F121" s="52" t="n"/>
      <c r="G121" s="54" t="n"/>
    </row>
    <row r="122" ht="15" customHeight="1" s="36">
      <c r="A122" s="61" t="n"/>
      <c r="B122" s="52" t="n"/>
      <c r="C122" s="61" t="n"/>
      <c r="D122" s="59" t="n"/>
      <c r="E122" s="52" t="n"/>
      <c r="F122" s="52" t="n"/>
      <c r="G122" s="54" t="n"/>
    </row>
    <row r="123" ht="15" customHeight="1" s="36">
      <c r="A123" s="61" t="n"/>
      <c r="B123" s="52" t="n"/>
      <c r="C123" s="61" t="n"/>
      <c r="D123" s="59" t="n"/>
      <c r="E123" s="52" t="n"/>
      <c r="F123" s="52" t="n"/>
      <c r="G123" s="54" t="n"/>
    </row>
    <row r="124" ht="15" customHeight="1" s="36">
      <c r="A124" s="61" t="n"/>
      <c r="B124" s="52" t="n"/>
      <c r="C124" s="61" t="n"/>
      <c r="D124" s="59" t="n"/>
      <c r="E124" s="52" t="n"/>
      <c r="F124" s="52" t="n"/>
      <c r="G124" s="54" t="n"/>
    </row>
    <row r="125" ht="15" customHeight="1" s="36">
      <c r="A125" s="61" t="n"/>
      <c r="B125" s="52" t="n"/>
      <c r="C125" s="61" t="n"/>
      <c r="D125" s="59" t="n"/>
      <c r="E125" s="52" t="n"/>
      <c r="F125" s="52" t="n"/>
      <c r="G125" s="54" t="n"/>
    </row>
    <row r="126" ht="15" customHeight="1" s="36">
      <c r="A126" s="61" t="n"/>
      <c r="B126" s="52" t="n"/>
      <c r="C126" s="61" t="n"/>
      <c r="D126" s="59" t="n"/>
      <c r="E126" s="52" t="n"/>
      <c r="F126" s="52" t="n"/>
      <c r="G126" s="54" t="n"/>
    </row>
    <row r="127" ht="15" customHeight="1" s="36">
      <c r="A127" s="61" t="n"/>
      <c r="B127" s="52" t="n"/>
      <c r="C127" s="61" t="n"/>
      <c r="D127" s="59" t="n"/>
      <c r="E127" s="52" t="n"/>
      <c r="F127" s="52" t="n"/>
      <c r="G127" s="54" t="n"/>
    </row>
    <row r="128" ht="15" customHeight="1" s="36">
      <c r="A128" s="61" t="n"/>
      <c r="B128" s="52" t="n"/>
      <c r="C128" s="61" t="n"/>
      <c r="D128" s="59" t="n"/>
      <c r="E128" s="52" t="n"/>
      <c r="F128" s="52" t="n"/>
      <c r="G128" s="54" t="n"/>
    </row>
    <row r="129" ht="15" customHeight="1" s="36">
      <c r="A129" s="61" t="n"/>
      <c r="B129" s="52" t="n"/>
      <c r="C129" s="61" t="n"/>
      <c r="D129" s="59" t="n"/>
      <c r="E129" s="52" t="n"/>
      <c r="F129" s="52" t="n"/>
      <c r="G129" s="54" t="n"/>
    </row>
    <row r="130" ht="15" customHeight="1" s="36">
      <c r="A130" s="61" t="n"/>
      <c r="B130" s="52" t="n"/>
      <c r="C130" s="61" t="n"/>
      <c r="D130" s="59" t="n"/>
      <c r="E130" s="52" t="n"/>
      <c r="F130" s="52" t="n"/>
      <c r="G130" s="54" t="n"/>
    </row>
    <row r="131" ht="15" customHeight="1" s="36">
      <c r="A131" s="61" t="n"/>
      <c r="B131" s="52" t="n"/>
      <c r="C131" s="61" t="n"/>
      <c r="D131" s="59" t="n"/>
      <c r="E131" s="52" t="n"/>
      <c r="F131" s="52" t="n"/>
      <c r="G131" s="54" t="n"/>
    </row>
    <row r="132" ht="15" customHeight="1" s="36">
      <c r="A132" s="61" t="n"/>
      <c r="B132" s="52" t="n"/>
      <c r="C132" s="61" t="n"/>
      <c r="D132" s="59" t="n"/>
      <c r="E132" s="52" t="n"/>
      <c r="F132" s="52" t="n"/>
      <c r="G132" s="54" t="n"/>
    </row>
    <row r="133" ht="15" customHeight="1" s="36">
      <c r="A133" s="61" t="n"/>
      <c r="B133" s="52" t="n"/>
      <c r="C133" s="61" t="n"/>
      <c r="D133" s="59" t="n"/>
      <c r="E133" s="52" t="n"/>
      <c r="F133" s="52" t="n"/>
      <c r="G133" s="54" t="n"/>
    </row>
    <row r="134" ht="15" customHeight="1" s="36">
      <c r="A134" s="61" t="n"/>
      <c r="B134" s="52" t="n"/>
      <c r="C134" s="61" t="n"/>
      <c r="D134" s="59" t="n"/>
      <c r="E134" s="52" t="n"/>
      <c r="F134" s="52" t="n"/>
      <c r="G134" s="54" t="n"/>
    </row>
    <row r="135" ht="15" customHeight="1" s="36">
      <c r="A135" s="61" t="n"/>
      <c r="B135" s="52" t="n"/>
      <c r="C135" s="61" t="n"/>
      <c r="D135" s="59" t="n"/>
      <c r="E135" s="52" t="n"/>
      <c r="F135" s="52" t="n"/>
      <c r="G135" s="54" t="n"/>
    </row>
    <row r="136" ht="15" customHeight="1" s="36">
      <c r="A136" s="61" t="n"/>
      <c r="B136" s="52" t="n"/>
      <c r="C136" s="61" t="n"/>
      <c r="D136" s="59" t="n"/>
      <c r="E136" s="52" t="n"/>
      <c r="F136" s="52" t="n"/>
      <c r="G136" s="54" t="n"/>
    </row>
    <row r="137" ht="15" customHeight="1" s="36">
      <c r="A137" s="61" t="n"/>
      <c r="B137" s="52" t="n"/>
      <c r="C137" s="61" t="n"/>
      <c r="D137" s="59" t="n"/>
      <c r="E137" s="52" t="n"/>
      <c r="F137" s="52" t="n"/>
      <c r="G137" s="54" t="n"/>
    </row>
    <row r="138" ht="15" customHeight="1" s="36">
      <c r="A138" s="61" t="n"/>
      <c r="B138" s="52" t="n"/>
      <c r="C138" s="61" t="n"/>
      <c r="D138" s="59" t="n"/>
      <c r="E138" s="52" t="n"/>
      <c r="F138" s="52" t="n"/>
      <c r="G138" s="54" t="n"/>
    </row>
    <row r="139" ht="15" customHeight="1" s="36">
      <c r="A139" s="61" t="n"/>
      <c r="B139" s="52" t="n"/>
      <c r="C139" s="61" t="n"/>
      <c r="D139" s="59" t="n"/>
      <c r="E139" s="52" t="n"/>
      <c r="F139" s="52" t="n"/>
      <c r="G139" s="54" t="n"/>
    </row>
    <row r="140" ht="15" customHeight="1" s="36">
      <c r="A140" s="61" t="n"/>
      <c r="B140" s="52" t="n"/>
      <c r="C140" s="61" t="n"/>
      <c r="D140" s="59" t="n"/>
      <c r="E140" s="52" t="n"/>
      <c r="F140" s="52" t="n"/>
      <c r="G140" s="54" t="n"/>
    </row>
    <row r="141" ht="15" customHeight="1" s="36">
      <c r="A141" s="61" t="n"/>
      <c r="B141" s="52" t="n"/>
      <c r="C141" s="61" t="n"/>
      <c r="D141" s="59" t="n"/>
      <c r="E141" s="52" t="n"/>
      <c r="F141" s="52" t="n"/>
      <c r="G141" s="54" t="n"/>
    </row>
    <row r="142" ht="15" customHeight="1" s="36">
      <c r="A142" s="61" t="n"/>
      <c r="B142" s="52" t="n"/>
      <c r="C142" s="61" t="n"/>
      <c r="D142" s="59" t="n"/>
      <c r="E142" s="52" t="n"/>
      <c r="F142" s="52" t="n"/>
      <c r="G142" s="54" t="n"/>
    </row>
    <row r="143" ht="15" customHeight="1" s="36">
      <c r="A143" s="61" t="n"/>
      <c r="B143" s="52" t="n"/>
      <c r="C143" s="61" t="n"/>
      <c r="D143" s="59" t="n"/>
      <c r="E143" s="52" t="n"/>
      <c r="F143" s="52" t="n"/>
      <c r="G143" s="54" t="n"/>
    </row>
    <row r="144" ht="15" customHeight="1" s="36">
      <c r="A144" s="61" t="n"/>
      <c r="B144" s="52" t="n"/>
      <c r="C144" s="61" t="n"/>
      <c r="D144" s="59" t="n"/>
      <c r="E144" s="52" t="n"/>
      <c r="F144" s="52" t="n"/>
      <c r="G144" s="54" t="n"/>
    </row>
    <row r="145" ht="15" customHeight="1" s="36">
      <c r="A145" s="61" t="n"/>
      <c r="B145" s="52" t="n"/>
      <c r="C145" s="61" t="n"/>
      <c r="D145" s="59" t="n"/>
      <c r="E145" s="52" t="n"/>
      <c r="F145" s="52" t="n"/>
      <c r="G145" s="54" t="n"/>
    </row>
    <row r="146" ht="15" customHeight="1" s="36">
      <c r="A146" s="61" t="n"/>
      <c r="B146" s="52" t="n"/>
      <c r="C146" s="61" t="n"/>
      <c r="D146" s="59" t="n"/>
      <c r="E146" s="52" t="n"/>
      <c r="F146" s="52" t="n"/>
      <c r="G146" s="54" t="n"/>
    </row>
    <row r="147" ht="15" customHeight="1" s="36">
      <c r="A147" s="61" t="n"/>
      <c r="B147" s="52" t="n"/>
      <c r="C147" s="61" t="n"/>
      <c r="D147" s="59" t="n"/>
      <c r="E147" s="52" t="n"/>
      <c r="F147" s="52" t="n"/>
      <c r="G147" s="54" t="n"/>
    </row>
    <row r="148" ht="15" customHeight="1" s="36">
      <c r="A148" s="61" t="n"/>
      <c r="B148" s="52" t="n"/>
      <c r="C148" s="61" t="n"/>
      <c r="D148" s="59" t="n"/>
      <c r="E148" s="52" t="n"/>
      <c r="F148" s="52" t="n"/>
      <c r="G148" s="54" t="n"/>
    </row>
    <row r="149" ht="15" customHeight="1" s="36">
      <c r="A149" s="61" t="n"/>
      <c r="B149" s="52" t="n"/>
      <c r="C149" s="61" t="n"/>
      <c r="D149" s="59" t="n"/>
      <c r="E149" s="52" t="n"/>
      <c r="F149" s="52" t="n"/>
      <c r="G149" s="54" t="n"/>
    </row>
    <row r="150" ht="15" customHeight="1" s="36">
      <c r="A150" s="61" t="n"/>
      <c r="B150" s="52" t="n"/>
      <c r="C150" s="61" t="n"/>
      <c r="D150" s="59" t="n"/>
      <c r="E150" s="52" t="n"/>
      <c r="F150" s="52" t="n"/>
      <c r="G150" s="54" t="n"/>
    </row>
    <row r="151" ht="15" customHeight="1" s="36">
      <c r="A151" s="61" t="n"/>
      <c r="B151" s="52" t="n"/>
      <c r="C151" s="61" t="n"/>
      <c r="D151" s="59" t="n"/>
      <c r="E151" s="52" t="n"/>
      <c r="F151" s="52" t="n"/>
      <c r="G151" s="54" t="n"/>
    </row>
    <row r="152" ht="15" customHeight="1" s="36">
      <c r="A152" s="61" t="n"/>
      <c r="B152" s="52" t="n"/>
      <c r="C152" s="61" t="n"/>
      <c r="D152" s="59" t="n"/>
      <c r="E152" s="52" t="n"/>
      <c r="F152" s="52" t="n"/>
      <c r="G152" s="54" t="n"/>
    </row>
    <row r="153" ht="15" customHeight="1" s="36">
      <c r="A153" s="61" t="n"/>
      <c r="B153" s="52" t="n"/>
      <c r="C153" s="61" t="n"/>
      <c r="D153" s="59" t="n"/>
      <c r="E153" s="52" t="n"/>
      <c r="F153" s="52" t="n"/>
      <c r="G153" s="54" t="n"/>
    </row>
    <row r="154" ht="15" customHeight="1" s="36">
      <c r="A154" s="61" t="n"/>
      <c r="B154" s="52" t="n"/>
      <c r="C154" s="61" t="n"/>
      <c r="D154" s="59" t="n"/>
      <c r="E154" s="52" t="n"/>
      <c r="F154" s="52" t="n"/>
      <c r="G154" s="54" t="n"/>
    </row>
    <row r="155" ht="15" customHeight="1" s="36">
      <c r="A155" s="61" t="n"/>
      <c r="B155" s="52" t="n"/>
      <c r="C155" s="61" t="n"/>
      <c r="D155" s="59" t="n"/>
      <c r="E155" s="52" t="n"/>
      <c r="F155" s="52" t="n"/>
      <c r="G155" s="54" t="n"/>
    </row>
    <row r="156" ht="15" customHeight="1" s="36">
      <c r="A156" s="61" t="n"/>
      <c r="B156" s="52" t="n"/>
      <c r="C156" s="61" t="n"/>
      <c r="D156" s="59" t="n"/>
      <c r="E156" s="52" t="n"/>
      <c r="F156" s="52" t="n"/>
      <c r="G156" s="54" t="n"/>
    </row>
    <row r="157" ht="15" customHeight="1" s="36">
      <c r="A157" s="61" t="n"/>
      <c r="B157" s="52" t="n"/>
      <c r="C157" s="61" t="n"/>
      <c r="D157" s="59" t="n"/>
      <c r="E157" s="52" t="n"/>
      <c r="F157" s="52" t="n"/>
      <c r="G157" s="54" t="n"/>
    </row>
    <row r="158" ht="15" customHeight="1" s="36">
      <c r="A158" s="61" t="n"/>
      <c r="B158" s="52" t="n"/>
      <c r="C158" s="61" t="n"/>
      <c r="D158" s="59" t="n"/>
      <c r="E158" s="52" t="n"/>
      <c r="F158" s="52" t="n"/>
      <c r="G158" s="54" t="n"/>
    </row>
    <row r="159" ht="15" customHeight="1" s="36">
      <c r="A159" s="61" t="n"/>
      <c r="B159" s="52" t="n"/>
      <c r="C159" s="61" t="n"/>
      <c r="D159" s="59" t="n"/>
      <c r="E159" s="52" t="n"/>
      <c r="F159" s="52" t="n"/>
      <c r="G159" s="54" t="n"/>
    </row>
    <row r="160" ht="15" customHeight="1" s="36">
      <c r="A160" s="61" t="n"/>
      <c r="B160" s="52" t="n"/>
      <c r="C160" s="61" t="n"/>
      <c r="D160" s="59" t="n"/>
      <c r="E160" s="52" t="n"/>
      <c r="F160" s="52" t="n"/>
      <c r="G160" s="54" t="n"/>
    </row>
    <row r="161" ht="15" customHeight="1" s="36">
      <c r="A161" s="61" t="n"/>
      <c r="B161" s="52" t="n"/>
      <c r="C161" s="61" t="n"/>
      <c r="D161" s="59" t="n"/>
      <c r="E161" s="52" t="n"/>
      <c r="F161" s="52" t="n"/>
      <c r="G161" s="54" t="n"/>
    </row>
    <row r="162" ht="15" customHeight="1" s="36">
      <c r="A162" s="61" t="n"/>
      <c r="B162" s="52" t="n"/>
      <c r="C162" s="61" t="n"/>
      <c r="D162" s="59" t="n"/>
      <c r="E162" s="52" t="n"/>
      <c r="F162" s="52" t="n"/>
      <c r="G162" s="54" t="n"/>
    </row>
    <row r="163" ht="15" customHeight="1" s="36">
      <c r="A163" s="61" t="n"/>
      <c r="B163" s="52" t="n"/>
      <c r="C163" s="61" t="n"/>
      <c r="D163" s="59" t="n"/>
      <c r="E163" s="52" t="n"/>
      <c r="F163" s="52" t="n"/>
      <c r="G163" s="54" t="n"/>
    </row>
    <row r="164" ht="15" customHeight="1" s="36">
      <c r="A164" s="61" t="n"/>
      <c r="B164" s="52" t="n"/>
      <c r="C164" s="61" t="n"/>
      <c r="D164" s="59" t="n"/>
      <c r="E164" s="52" t="n"/>
      <c r="F164" s="52" t="n"/>
      <c r="G164" s="54" t="n"/>
    </row>
    <row r="165" ht="15" customHeight="1" s="36">
      <c r="A165" s="61" t="n"/>
      <c r="B165" s="52" t="n"/>
      <c r="C165" s="61" t="n"/>
      <c r="D165" s="59" t="n"/>
      <c r="E165" s="52" t="n"/>
      <c r="F165" s="52" t="n"/>
      <c r="G165" s="54" t="n"/>
    </row>
    <row r="166" ht="15" customHeight="1" s="36">
      <c r="A166" s="61" t="n"/>
      <c r="B166" s="52" t="n"/>
      <c r="C166" s="61" t="n"/>
      <c r="D166" s="59" t="n"/>
      <c r="E166" s="52" t="n"/>
      <c r="F166" s="52" t="n"/>
      <c r="G166" s="54" t="n"/>
    </row>
    <row r="167" ht="15" customHeight="1" s="36">
      <c r="A167" s="61" t="n"/>
      <c r="B167" s="52" t="n"/>
      <c r="C167" s="61" t="n"/>
      <c r="D167" s="59" t="n"/>
      <c r="E167" s="52" t="n"/>
      <c r="F167" s="52" t="n"/>
      <c r="G167" s="54" t="n"/>
    </row>
    <row r="168" ht="15" customHeight="1" s="36">
      <c r="A168" s="61" t="n"/>
      <c r="B168" s="52" t="n"/>
      <c r="C168" s="61" t="n"/>
      <c r="D168" s="59" t="n"/>
      <c r="E168" s="52" t="n"/>
      <c r="F168" s="52" t="n"/>
      <c r="G168" s="54" t="n"/>
    </row>
    <row r="169" ht="15" customHeight="1" s="36">
      <c r="A169" s="61" t="n"/>
      <c r="B169" s="52" t="n"/>
      <c r="C169" s="61" t="n"/>
      <c r="D169" s="59" t="n"/>
      <c r="E169" s="52" t="n"/>
      <c r="F169" s="52" t="n"/>
      <c r="G169" s="54" t="n"/>
    </row>
    <row r="170" ht="15" customHeight="1" s="36">
      <c r="A170" s="61" t="n"/>
      <c r="B170" s="52" t="n"/>
      <c r="C170" s="61" t="n"/>
      <c r="D170" s="59" t="n"/>
      <c r="E170" s="52" t="n"/>
      <c r="F170" s="52" t="n"/>
      <c r="G170" s="54" t="n"/>
    </row>
    <row r="171" ht="15" customHeight="1" s="36">
      <c r="A171" s="61" t="n"/>
      <c r="B171" s="52" t="n"/>
      <c r="C171" s="61" t="n"/>
      <c r="D171" s="59" t="n"/>
      <c r="E171" s="52" t="n"/>
      <c r="F171" s="52" t="n"/>
      <c r="G171" s="54" t="n"/>
    </row>
    <row r="172" ht="15" customHeight="1" s="36">
      <c r="A172" s="61" t="n"/>
      <c r="B172" s="52" t="n"/>
      <c r="C172" s="61" t="n"/>
      <c r="D172" s="59" t="n"/>
      <c r="E172" s="52" t="n"/>
      <c r="F172" s="52" t="n"/>
      <c r="G172" s="54" t="n"/>
    </row>
    <row r="173" ht="15" customHeight="1" s="36">
      <c r="A173" s="61" t="n"/>
      <c r="B173" s="52" t="n"/>
      <c r="C173" s="61" t="n"/>
      <c r="D173" s="59" t="n"/>
      <c r="E173" s="52" t="n"/>
      <c r="F173" s="52" t="n"/>
      <c r="G173" s="54" t="n"/>
    </row>
    <row r="174" ht="15" customHeight="1" s="36">
      <c r="A174" s="61" t="n"/>
      <c r="B174" s="52" t="n"/>
      <c r="C174" s="61" t="n"/>
      <c r="D174" s="59" t="n"/>
      <c r="E174" s="52" t="n"/>
      <c r="F174" s="52" t="n"/>
      <c r="G174" s="54" t="n"/>
    </row>
    <row r="175" ht="15" customHeight="1" s="36">
      <c r="A175" s="61" t="n"/>
      <c r="B175" s="52" t="n"/>
      <c r="C175" s="61" t="n"/>
      <c r="D175" s="59" t="n"/>
      <c r="E175" s="52" t="n"/>
      <c r="F175" s="52" t="n"/>
      <c r="G175" s="54" t="n"/>
    </row>
    <row r="176" ht="15" customHeight="1" s="36">
      <c r="A176" s="61" t="n"/>
      <c r="B176" s="52" t="n"/>
      <c r="C176" s="61" t="n"/>
      <c r="D176" s="59" t="n"/>
      <c r="E176" s="52" t="n"/>
      <c r="F176" s="52" t="n"/>
      <c r="G176" s="54" t="n"/>
    </row>
    <row r="177" ht="15" customHeight="1" s="36">
      <c r="A177" s="61" t="n"/>
      <c r="B177" s="52" t="n"/>
      <c r="C177" s="61" t="n"/>
      <c r="D177" s="59" t="n"/>
      <c r="E177" s="52" t="n"/>
      <c r="F177" s="52" t="n"/>
      <c r="G177" s="54" t="n"/>
    </row>
    <row r="178" ht="15" customHeight="1" s="36">
      <c r="A178" s="61" t="n"/>
      <c r="B178" s="52" t="n"/>
      <c r="C178" s="61" t="n"/>
      <c r="D178" s="59" t="n"/>
      <c r="E178" s="52" t="n"/>
      <c r="F178" s="52" t="n"/>
      <c r="G178" s="54" t="n"/>
    </row>
    <row r="179" ht="15" customHeight="1" s="36">
      <c r="A179" s="61" t="n"/>
      <c r="B179" s="52" t="n"/>
      <c r="C179" s="61" t="n"/>
      <c r="D179" s="59" t="n"/>
      <c r="E179" s="52" t="n"/>
      <c r="F179" s="52" t="n"/>
      <c r="G179" s="54" t="n"/>
    </row>
    <row r="180" ht="15" customHeight="1" s="36">
      <c r="A180" s="61" t="n"/>
      <c r="B180" s="52" t="n"/>
      <c r="C180" s="61" t="n"/>
      <c r="D180" s="59" t="n"/>
      <c r="E180" s="52" t="n"/>
      <c r="F180" s="52" t="n"/>
      <c r="G180" s="54" t="n"/>
    </row>
    <row r="181" ht="15" customHeight="1" s="36">
      <c r="A181" s="61" t="n"/>
      <c r="B181" s="52" t="n"/>
      <c r="C181" s="61" t="n"/>
      <c r="D181" s="59" t="n"/>
      <c r="E181" s="52" t="n"/>
      <c r="F181" s="52" t="n"/>
      <c r="G181" s="54" t="n"/>
    </row>
    <row r="182" ht="15" customHeight="1" s="36">
      <c r="A182" s="61" t="n"/>
      <c r="B182" s="52" t="n"/>
      <c r="C182" s="61" t="n"/>
      <c r="D182" s="59" t="n"/>
      <c r="E182" s="52" t="n"/>
      <c r="F182" s="52" t="n"/>
      <c r="G182" s="54" t="n"/>
    </row>
    <row r="183" ht="15" customHeight="1" s="36">
      <c r="A183" s="61" t="n"/>
      <c r="B183" s="52" t="n"/>
      <c r="C183" s="61" t="n"/>
      <c r="D183" s="59" t="n"/>
      <c r="E183" s="52" t="n"/>
      <c r="F183" s="52" t="n"/>
      <c r="G183" s="54" t="n"/>
    </row>
    <row r="184" ht="15" customHeight="1" s="36">
      <c r="A184" s="61" t="n"/>
      <c r="B184" s="52" t="n"/>
      <c r="C184" s="61" t="n"/>
      <c r="D184" s="59" t="n"/>
      <c r="E184" s="52" t="n"/>
      <c r="F184" s="52" t="n"/>
      <c r="G184" s="54" t="n"/>
    </row>
    <row r="185" ht="15" customHeight="1" s="36">
      <c r="A185" s="61" t="n"/>
      <c r="B185" s="52" t="n"/>
      <c r="C185" s="61" t="n"/>
      <c r="D185" s="59" t="n"/>
      <c r="E185" s="52" t="n"/>
      <c r="F185" s="52" t="n"/>
      <c r="G185" s="54" t="n"/>
    </row>
    <row r="186" ht="15" customHeight="1" s="36">
      <c r="A186" s="61" t="n"/>
      <c r="B186" s="52" t="n"/>
      <c r="C186" s="61" t="n"/>
      <c r="D186" s="59" t="n"/>
      <c r="E186" s="52" t="n"/>
      <c r="F186" s="52" t="n"/>
      <c r="G186" s="54" t="n"/>
    </row>
    <row r="187" ht="15" customHeight="1" s="36">
      <c r="A187" s="61" t="n"/>
      <c r="B187" s="52" t="n"/>
      <c r="C187" s="61" t="n"/>
      <c r="D187" s="59" t="n"/>
      <c r="E187" s="52" t="n"/>
      <c r="F187" s="52" t="n"/>
      <c r="G187" s="54" t="n"/>
    </row>
    <row r="188" ht="15" customHeight="1" s="36">
      <c r="A188" s="61" t="n"/>
      <c r="B188" s="52" t="n"/>
      <c r="C188" s="61" t="n"/>
      <c r="D188" s="59" t="n"/>
      <c r="E188" s="52" t="n"/>
      <c r="F188" s="52" t="n"/>
      <c r="G188" s="54" t="n"/>
    </row>
    <row r="189" ht="15" customHeight="1" s="36">
      <c r="A189" s="61" t="n"/>
      <c r="B189" s="52" t="n"/>
      <c r="C189" s="61" t="n"/>
      <c r="D189" s="59" t="n"/>
      <c r="E189" s="52" t="n"/>
      <c r="F189" s="52" t="n"/>
      <c r="G189" s="54" t="n"/>
    </row>
    <row r="190" ht="15" customHeight="1" s="36">
      <c r="A190" s="61" t="n"/>
      <c r="B190" s="52" t="n"/>
      <c r="C190" s="61" t="n"/>
      <c r="D190" s="59" t="n"/>
      <c r="E190" s="52" t="n"/>
      <c r="F190" s="52" t="n"/>
      <c r="G190" s="54" t="n"/>
    </row>
    <row r="191" ht="15" customHeight="1" s="36">
      <c r="A191" s="61" t="n"/>
      <c r="B191" s="52" t="n"/>
      <c r="C191" s="61" t="n"/>
      <c r="D191" s="59" t="n"/>
      <c r="E191" s="52" t="n"/>
      <c r="F191" s="52" t="n"/>
      <c r="G191" s="54" t="n"/>
    </row>
    <row r="192" ht="15" customHeight="1" s="36">
      <c r="A192" s="61" t="n"/>
      <c r="B192" s="52" t="n"/>
      <c r="C192" s="61" t="n"/>
      <c r="D192" s="59" t="n"/>
      <c r="E192" s="52" t="n"/>
      <c r="F192" s="52" t="n"/>
      <c r="G192" s="54" t="n"/>
    </row>
    <row r="193" ht="15" customHeight="1" s="36">
      <c r="A193" s="61" t="n"/>
      <c r="B193" s="52" t="n"/>
      <c r="C193" s="61" t="n"/>
      <c r="D193" s="59" t="n"/>
      <c r="E193" s="52" t="n"/>
      <c r="F193" s="52" t="n"/>
      <c r="G193" s="54" t="n"/>
    </row>
    <row r="194" ht="15" customHeight="1" s="36">
      <c r="A194" s="61" t="n"/>
      <c r="B194" s="52" t="n"/>
      <c r="C194" s="61" t="n"/>
      <c r="D194" s="59" t="n"/>
      <c r="E194" s="52" t="n"/>
      <c r="F194" s="52" t="n"/>
      <c r="G194" s="54" t="n"/>
    </row>
    <row r="195" ht="15" customHeight="1" s="36">
      <c r="A195" s="61" t="n"/>
      <c r="B195" s="52" t="n"/>
      <c r="C195" s="61" t="n"/>
      <c r="D195" s="59" t="n"/>
      <c r="E195" s="52" t="n"/>
      <c r="F195" s="52" t="n"/>
      <c r="G195" s="54" t="n"/>
    </row>
    <row r="196" ht="15" customHeight="1" s="36">
      <c r="A196" s="61" t="n"/>
      <c r="B196" s="52" t="n"/>
      <c r="C196" s="61" t="n"/>
      <c r="D196" s="59" t="n"/>
      <c r="E196" s="52" t="n"/>
      <c r="F196" s="52" t="n"/>
      <c r="G196" s="54" t="n"/>
    </row>
    <row r="197" ht="15" customHeight="1" s="36">
      <c r="A197" s="61" t="n"/>
      <c r="B197" s="52" t="n"/>
      <c r="C197" s="61" t="n"/>
      <c r="D197" s="59" t="n"/>
      <c r="E197" s="52" t="n"/>
      <c r="F197" s="52" t="n"/>
      <c r="G197" s="54" t="n"/>
    </row>
    <row r="198" ht="15" customHeight="1" s="36">
      <c r="A198" s="61" t="n"/>
      <c r="B198" s="52" t="n"/>
      <c r="C198" s="61" t="n"/>
      <c r="D198" s="59" t="n"/>
      <c r="E198" s="52" t="n"/>
      <c r="F198" s="52" t="n"/>
      <c r="G198" s="54" t="n"/>
    </row>
    <row r="199" ht="15" customHeight="1" s="36">
      <c r="A199" s="61" t="n"/>
      <c r="B199" s="52" t="n"/>
      <c r="C199" s="61" t="n"/>
      <c r="D199" s="59" t="n"/>
      <c r="E199" s="52" t="n"/>
      <c r="F199" s="52" t="n"/>
      <c r="G199" s="54" t="n"/>
    </row>
    <row r="200" ht="15" customHeight="1" s="36">
      <c r="A200" s="61" t="n"/>
      <c r="B200" s="52" t="n"/>
      <c r="C200" s="61" t="n"/>
      <c r="D200" s="59" t="n"/>
      <c r="E200" s="52" t="n"/>
      <c r="F200" s="52" t="n"/>
      <c r="G200" s="54" t="n"/>
    </row>
    <row r="201" ht="15" customHeight="1" s="36">
      <c r="A201" s="61" t="n"/>
      <c r="B201" s="52" t="n"/>
      <c r="C201" s="61" t="n"/>
      <c r="D201" s="59" t="n"/>
      <c r="E201" s="52" t="n"/>
      <c r="F201" s="52" t="n"/>
      <c r="G201" s="54" t="n"/>
    </row>
    <row r="202" ht="15" customHeight="1" s="36">
      <c r="A202" s="61" t="n"/>
      <c r="B202" s="52" t="n"/>
      <c r="C202" s="61" t="n"/>
      <c r="D202" s="59" t="n"/>
      <c r="E202" s="52" t="n"/>
      <c r="F202" s="52" t="n"/>
      <c r="G202" s="54" t="n"/>
    </row>
    <row r="203" ht="15" customHeight="1" s="36">
      <c r="A203" s="61" t="n"/>
      <c r="B203" s="52" t="n"/>
      <c r="C203" s="61" t="n"/>
      <c r="D203" s="59" t="n"/>
      <c r="E203" s="52" t="n"/>
      <c r="F203" s="52" t="n"/>
      <c r="G203" s="54" t="n"/>
    </row>
    <row r="204" ht="15" customHeight="1" s="36">
      <c r="A204" s="61" t="n"/>
      <c r="B204" s="52" t="n"/>
      <c r="C204" s="61" t="n"/>
      <c r="D204" s="59" t="n"/>
      <c r="E204" s="52" t="n"/>
      <c r="F204" s="52" t="n"/>
      <c r="G204" s="54" t="n"/>
    </row>
  </sheetData>
  <dataValidations count="1">
    <dataValidation sqref="E5:E204" showDropDown="0" showInputMessage="0" showErrorMessage="1" allowBlank="1" type="list" errorStyle="stop" operator="between">
      <formula1>Listen!$H$1:$H$2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tabColor rgb="FF1B7A6E"/>
    <outlinePr summaryBelow="1" summaryRight="1"/>
    <pageSetUpPr fitToPage="0"/>
  </sheetPr>
  <dimension ref="A1:H3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0" customWidth="1" style="35" min="1" max="1"/>
    <col width="26" customWidth="1" style="35" min="2" max="2"/>
    <col width="14" customWidth="1" style="35" min="3" max="3"/>
    <col width="18" customWidth="1" style="35" min="4" max="4"/>
    <col width="16" customWidth="1" style="35" min="5" max="6"/>
    <col width="18" customWidth="1" style="35" min="7" max="7"/>
    <col width="22" customWidth="1" style="35" min="8" max="8"/>
  </cols>
  <sheetData>
    <row r="1" ht="18.55" customHeight="1" s="36">
      <c r="A1" s="49" t="inlineStr">
        <is>
          <t>7 | Debitoren-Mapping – Mieterzahlungen aus der Buchhaltung (optional)</t>
        </is>
      </c>
    </row>
    <row r="2" ht="15" customHeight="1" s="36">
      <c r="A2" s="38" t="inlineStr">
        <is>
          <t>Ordnen Sie jedem Mietverhältnis sein Debitorenkonto zu. Spalte D summiert dann alle Zahlungen (S/H = 'H') aus Blatt 6. Da Mieter meist Miete + Nebenkosten in einer Summe zahlen, wird der NK-Anteil über das Verhältnis NK-Vorauszahlung / Gesamtmiete geschätzt (Spalte G) – Ergebnis bei Bedarf in Blatt 2, Spalte I übernehmen.</t>
        </is>
      </c>
    </row>
    <row r="3"/>
    <row r="4" ht="35.05" customHeight="1" s="36">
      <c r="A4" s="57" t="inlineStr">
        <is>
          <t>Einheit-Nr.</t>
        </is>
      </c>
      <c r="B4" s="57" t="inlineStr">
        <is>
          <t>Mieter</t>
        </is>
      </c>
      <c r="C4" s="57" t="inlineStr">
        <is>
          <t>Debitorenkonto</t>
        </is>
      </c>
      <c r="D4" s="57" t="inlineStr">
        <is>
          <t>Zahlungen laut Buchungen € (automatisch)</t>
        </is>
      </c>
      <c r="E4" s="57" t="inlineStr">
        <is>
          <t>Monatsmiete gesamt inkl. NK €</t>
        </is>
      </c>
      <c r="F4" s="57" t="inlineStr">
        <is>
          <t>darin NK-Vorauszahlung € / Monat</t>
        </is>
      </c>
      <c r="G4" s="57" t="inlineStr">
        <is>
          <t>NK-Anteil der Zahlungen € (automatisch)</t>
        </is>
      </c>
      <c r="H4" s="57" t="inlineStr">
        <is>
          <t>Notiz</t>
        </is>
      </c>
    </row>
    <row r="5" ht="15" customHeight="1" s="36">
      <c r="A5" s="58" t="n">
        <v>1</v>
      </c>
      <c r="B5" s="52" t="inlineStr">
        <is>
          <t>Mustermann, Max</t>
        </is>
      </c>
      <c r="C5" s="61" t="inlineStr">
        <is>
          <t>10001</t>
        </is>
      </c>
      <c r="D5" s="55">
        <f>IF(C5="","",SUMIFS('6_Buchungen'!$D$5:$D$204,'6_Buchungen'!$A$5:$A$204,C5,'6_Buchungen'!$E$5:$E$204,"H"))</f>
        <v/>
      </c>
      <c r="E5" s="59" t="n">
        <v>830</v>
      </c>
      <c r="F5" s="59" t="n">
        <v>180</v>
      </c>
      <c r="G5" s="64">
        <f>IF(OR(C5="",E5="",E5=0,F5=""),"",ROUND(D5*F5/E5,2))</f>
        <v/>
      </c>
      <c r="H5" s="52" t="n"/>
    </row>
    <row r="6" ht="15" customHeight="1" s="36">
      <c r="A6" s="58" t="n">
        <v>2</v>
      </c>
      <c r="B6" s="52" t="inlineStr">
        <is>
          <t>Beispiel, Erika</t>
        </is>
      </c>
      <c r="C6" s="61" t="inlineStr">
        <is>
          <t>10002</t>
        </is>
      </c>
      <c r="D6" s="55">
        <f>IF(C6="","",SUMIFS('6_Buchungen'!$D$5:$D$204,'6_Buchungen'!$A$5:$A$204,C6,'6_Buchungen'!$E$5:$E$204,"H"))</f>
        <v/>
      </c>
      <c r="E6" s="59" t="n">
        <v>1020</v>
      </c>
      <c r="F6" s="59" t="n">
        <v>220</v>
      </c>
      <c r="G6" s="64">
        <f>IF(OR(C6="",E6="",E6=0,F6=""),"",ROUND(D6*F6/E6,2))</f>
        <v/>
      </c>
      <c r="H6" s="52" t="n"/>
    </row>
    <row r="7" ht="15" customHeight="1" s="36">
      <c r="A7" s="58" t="n">
        <v>3</v>
      </c>
      <c r="B7" s="52" t="inlineStr">
        <is>
          <t>Schmidt, Anna</t>
        </is>
      </c>
      <c r="C7" s="61" t="inlineStr">
        <is>
          <t>10003</t>
        </is>
      </c>
      <c r="D7" s="55">
        <f>IF(C7="","",SUMIFS('6_Buchungen'!$D$5:$D$204,'6_Buchungen'!$A$5:$A$204,C7,'6_Buchungen'!$E$5:$E$204,"H"))</f>
        <v/>
      </c>
      <c r="E7" s="59" t="n">
        <v>760</v>
      </c>
      <c r="F7" s="59" t="n">
        <v>160</v>
      </c>
      <c r="G7" s="64">
        <f>IF(OR(C7="",E7="",E7=0,F7=""),"",ROUND(D7*F7/E7,2))</f>
        <v/>
      </c>
      <c r="H7" s="52" t="n"/>
    </row>
    <row r="8" ht="15" customHeight="1" s="36">
      <c r="A8" s="58" t="n">
        <v>3</v>
      </c>
      <c r="B8" s="52" t="inlineStr">
        <is>
          <t>Kaya, Deniz</t>
        </is>
      </c>
      <c r="C8" s="61" t="inlineStr">
        <is>
          <t>10004</t>
        </is>
      </c>
      <c r="D8" s="55">
        <f>IF(C8="","",SUMIFS('6_Buchungen'!$D$5:$D$204,'6_Buchungen'!$A$5:$A$204,C8,'6_Buchungen'!$E$5:$E$204,"H"))</f>
        <v/>
      </c>
      <c r="E8" s="59" t="n">
        <v>820</v>
      </c>
      <c r="F8" s="59" t="n">
        <v>170</v>
      </c>
      <c r="G8" s="64">
        <f>IF(OR(C8="",E8="",E8=0,F8=""),"",ROUND(D8*F8/E8,2))</f>
        <v/>
      </c>
      <c r="H8" s="52" t="n"/>
    </row>
    <row r="9" ht="15" customHeight="1" s="36">
      <c r="A9" s="58" t="n"/>
      <c r="B9" s="52" t="n"/>
      <c r="C9" s="61" t="n"/>
      <c r="D9" s="55">
        <f>IF(C9="","",SUMIFS('6_Buchungen'!$D$5:$D$204,'6_Buchungen'!$A$5:$A$204,C9,'6_Buchungen'!$E$5:$E$204,"H"))</f>
        <v/>
      </c>
      <c r="E9" s="59" t="n"/>
      <c r="F9" s="59" t="n"/>
      <c r="G9" s="64">
        <f>IF(OR(C9="",E9="",E9=0,F9=""),"",ROUND(D9*F9/E9,2))</f>
        <v/>
      </c>
      <c r="H9" s="52" t="n"/>
    </row>
    <row r="10" ht="15" customHeight="1" s="36">
      <c r="A10" s="58" t="n"/>
      <c r="B10" s="52" t="n"/>
      <c r="C10" s="61" t="n"/>
      <c r="D10" s="55">
        <f>IF(C10="","",SUMIFS('6_Buchungen'!$D$5:$D$204,'6_Buchungen'!$A$5:$A$204,C10,'6_Buchungen'!$E$5:$E$204,"H"))</f>
        <v/>
      </c>
      <c r="E10" s="59" t="n"/>
      <c r="F10" s="59" t="n"/>
      <c r="G10" s="64">
        <f>IF(OR(C10="",E10="",E10=0,F10=""),"",ROUND(D10*F10/E10,2))</f>
        <v/>
      </c>
      <c r="H10" s="52" t="n"/>
    </row>
    <row r="11" ht="15" customHeight="1" s="36">
      <c r="A11" s="58" t="n"/>
      <c r="B11" s="52" t="n"/>
      <c r="C11" s="61" t="n"/>
      <c r="D11" s="55">
        <f>IF(C11="","",SUMIFS('6_Buchungen'!$D$5:$D$204,'6_Buchungen'!$A$5:$A$204,C11,'6_Buchungen'!$E$5:$E$204,"H"))</f>
        <v/>
      </c>
      <c r="E11" s="59" t="n"/>
      <c r="F11" s="59" t="n"/>
      <c r="G11" s="64">
        <f>IF(OR(C11="",E11="",E11=0,F11=""),"",ROUND(D11*F11/E11,2))</f>
        <v/>
      </c>
      <c r="H11" s="52" t="n"/>
    </row>
    <row r="12" ht="15" customHeight="1" s="36">
      <c r="A12" s="58" t="n"/>
      <c r="B12" s="52" t="n"/>
      <c r="C12" s="61" t="n"/>
      <c r="D12" s="55">
        <f>IF(C12="","",SUMIFS('6_Buchungen'!$D$5:$D$204,'6_Buchungen'!$A$5:$A$204,C12,'6_Buchungen'!$E$5:$E$204,"H"))</f>
        <v/>
      </c>
      <c r="E12" s="59" t="n"/>
      <c r="F12" s="59" t="n"/>
      <c r="G12" s="64">
        <f>IF(OR(C12="",E12="",E12=0,F12=""),"",ROUND(D12*F12/E12,2))</f>
        <v/>
      </c>
      <c r="H12" s="52" t="n"/>
    </row>
    <row r="13" ht="15" customHeight="1" s="36">
      <c r="A13" s="58" t="n"/>
      <c r="B13" s="52" t="n"/>
      <c r="C13" s="61" t="n"/>
      <c r="D13" s="55">
        <f>IF(C13="","",SUMIFS('6_Buchungen'!$D$5:$D$204,'6_Buchungen'!$A$5:$A$204,C13,'6_Buchungen'!$E$5:$E$204,"H"))</f>
        <v/>
      </c>
      <c r="E13" s="59" t="n"/>
      <c r="F13" s="59" t="n"/>
      <c r="G13" s="64">
        <f>IF(OR(C13="",E13="",E13=0,F13=""),"",ROUND(D13*F13/E13,2))</f>
        <v/>
      </c>
      <c r="H13" s="52" t="n"/>
    </row>
    <row r="14" ht="15" customHeight="1" s="36">
      <c r="A14" s="58" t="n"/>
      <c r="B14" s="52" t="n"/>
      <c r="C14" s="61" t="n"/>
      <c r="D14" s="55">
        <f>IF(C14="","",SUMIFS('6_Buchungen'!$D$5:$D$204,'6_Buchungen'!$A$5:$A$204,C14,'6_Buchungen'!$E$5:$E$204,"H"))</f>
        <v/>
      </c>
      <c r="E14" s="59" t="n"/>
      <c r="F14" s="59" t="n"/>
      <c r="G14" s="64">
        <f>IF(OR(C14="",E14="",E14=0,F14=""),"",ROUND(D14*F14/E14,2))</f>
        <v/>
      </c>
      <c r="H14" s="52" t="n"/>
    </row>
    <row r="15" ht="15" customHeight="1" s="36">
      <c r="A15" s="58" t="n"/>
      <c r="B15" s="52" t="n"/>
      <c r="C15" s="61" t="n"/>
      <c r="D15" s="55">
        <f>IF(C15="","",SUMIFS('6_Buchungen'!$D$5:$D$204,'6_Buchungen'!$A$5:$A$204,C15,'6_Buchungen'!$E$5:$E$204,"H"))</f>
        <v/>
      </c>
      <c r="E15" s="59" t="n"/>
      <c r="F15" s="59" t="n"/>
      <c r="G15" s="64">
        <f>IF(OR(C15="",E15="",E15=0,F15=""),"",ROUND(D15*F15/E15,2))</f>
        <v/>
      </c>
      <c r="H15" s="52" t="n"/>
    </row>
    <row r="16" ht="15" customHeight="1" s="36">
      <c r="A16" s="58" t="n"/>
      <c r="B16" s="52" t="n"/>
      <c r="C16" s="61" t="n"/>
      <c r="D16" s="55">
        <f>IF(C16="","",SUMIFS('6_Buchungen'!$D$5:$D$204,'6_Buchungen'!$A$5:$A$204,C16,'6_Buchungen'!$E$5:$E$204,"H"))</f>
        <v/>
      </c>
      <c r="E16" s="59" t="n"/>
      <c r="F16" s="59" t="n"/>
      <c r="G16" s="64">
        <f>IF(OR(C16="",E16="",E16=0,F16=""),"",ROUND(D16*F16/E16,2))</f>
        <v/>
      </c>
      <c r="H16" s="52" t="n"/>
    </row>
    <row r="17" ht="15" customHeight="1" s="36">
      <c r="A17" s="58" t="n"/>
      <c r="B17" s="52" t="n"/>
      <c r="C17" s="61" t="n"/>
      <c r="D17" s="55">
        <f>IF(C17="","",SUMIFS('6_Buchungen'!$D$5:$D$204,'6_Buchungen'!$A$5:$A$204,C17,'6_Buchungen'!$E$5:$E$204,"H"))</f>
        <v/>
      </c>
      <c r="E17" s="59" t="n"/>
      <c r="F17" s="59" t="n"/>
      <c r="G17" s="64">
        <f>IF(OR(C17="",E17="",E17=0,F17=""),"",ROUND(D17*F17/E17,2))</f>
        <v/>
      </c>
      <c r="H17" s="52" t="n"/>
    </row>
    <row r="18" ht="15" customHeight="1" s="36">
      <c r="A18" s="58" t="n"/>
      <c r="B18" s="52" t="n"/>
      <c r="C18" s="61" t="n"/>
      <c r="D18" s="55">
        <f>IF(C18="","",SUMIFS('6_Buchungen'!$D$5:$D$204,'6_Buchungen'!$A$5:$A$204,C18,'6_Buchungen'!$E$5:$E$204,"H"))</f>
        <v/>
      </c>
      <c r="E18" s="59" t="n"/>
      <c r="F18" s="59" t="n"/>
      <c r="G18" s="64">
        <f>IF(OR(C18="",E18="",E18=0,F18=""),"",ROUND(D18*F18/E18,2))</f>
        <v/>
      </c>
      <c r="H18" s="52" t="n"/>
    </row>
    <row r="19" ht="15" customHeight="1" s="36">
      <c r="A19" s="58" t="n"/>
      <c r="B19" s="52" t="n"/>
      <c r="C19" s="61" t="n"/>
      <c r="D19" s="55">
        <f>IF(C19="","",SUMIFS('6_Buchungen'!$D$5:$D$204,'6_Buchungen'!$A$5:$A$204,C19,'6_Buchungen'!$E$5:$E$204,"H"))</f>
        <v/>
      </c>
      <c r="E19" s="59" t="n"/>
      <c r="F19" s="59" t="n"/>
      <c r="G19" s="64">
        <f>IF(OR(C19="",E19="",E19=0,F19=""),"",ROUND(D19*F19/E19,2))</f>
        <v/>
      </c>
      <c r="H19" s="52" t="n"/>
    </row>
    <row r="20" ht="15" customHeight="1" s="36">
      <c r="A20" s="58" t="n"/>
      <c r="B20" s="52" t="n"/>
      <c r="C20" s="61" t="n"/>
      <c r="D20" s="55">
        <f>IF(C20="","",SUMIFS('6_Buchungen'!$D$5:$D$204,'6_Buchungen'!$A$5:$A$204,C20,'6_Buchungen'!$E$5:$E$204,"H"))</f>
        <v/>
      </c>
      <c r="E20" s="59" t="n"/>
      <c r="F20" s="59" t="n"/>
      <c r="G20" s="64">
        <f>IF(OR(C20="",E20="",E20=0,F20=""),"",ROUND(D20*F20/E20,2))</f>
        <v/>
      </c>
      <c r="H20" s="52" t="n"/>
    </row>
    <row r="21" ht="15" customHeight="1" s="36">
      <c r="A21" s="58" t="n"/>
      <c r="B21" s="52" t="n"/>
      <c r="C21" s="61" t="n"/>
      <c r="D21" s="55">
        <f>IF(C21="","",SUMIFS('6_Buchungen'!$D$5:$D$204,'6_Buchungen'!$A$5:$A$204,C21,'6_Buchungen'!$E$5:$E$204,"H"))</f>
        <v/>
      </c>
      <c r="E21" s="59" t="n"/>
      <c r="F21" s="59" t="n"/>
      <c r="G21" s="64">
        <f>IF(OR(C21="",E21="",E21=0,F21=""),"",ROUND(D21*F21/E21,2))</f>
        <v/>
      </c>
      <c r="H21" s="52" t="n"/>
    </row>
    <row r="22" ht="15" customHeight="1" s="36">
      <c r="A22" s="58" t="n"/>
      <c r="B22" s="52" t="n"/>
      <c r="C22" s="61" t="n"/>
      <c r="D22" s="55">
        <f>IF(C22="","",SUMIFS('6_Buchungen'!$D$5:$D$204,'6_Buchungen'!$A$5:$A$204,C22,'6_Buchungen'!$E$5:$E$204,"H"))</f>
        <v/>
      </c>
      <c r="E22" s="59" t="n"/>
      <c r="F22" s="59" t="n"/>
      <c r="G22" s="64">
        <f>IF(OR(C22="",E22="",E22=0,F22=""),"",ROUND(D22*F22/E22,2))</f>
        <v/>
      </c>
      <c r="H22" s="52" t="n"/>
    </row>
    <row r="23" ht="15" customHeight="1" s="36">
      <c r="A23" s="58" t="n"/>
      <c r="B23" s="52" t="n"/>
      <c r="C23" s="61" t="n"/>
      <c r="D23" s="55">
        <f>IF(C23="","",SUMIFS('6_Buchungen'!$D$5:$D$204,'6_Buchungen'!$A$5:$A$204,C23,'6_Buchungen'!$E$5:$E$204,"H"))</f>
        <v/>
      </c>
      <c r="E23" s="59" t="n"/>
      <c r="F23" s="59" t="n"/>
      <c r="G23" s="64">
        <f>IF(OR(C23="",E23="",E23=0,F23=""),"",ROUND(D23*F23/E23,2))</f>
        <v/>
      </c>
      <c r="H23" s="52" t="n"/>
    </row>
    <row r="24" ht="15" customHeight="1" s="36">
      <c r="A24" s="58" t="n"/>
      <c r="B24" s="52" t="n"/>
      <c r="C24" s="61" t="n"/>
      <c r="D24" s="55">
        <f>IF(C24="","",SUMIFS('6_Buchungen'!$D$5:$D$204,'6_Buchungen'!$A$5:$A$204,C24,'6_Buchungen'!$E$5:$E$204,"H"))</f>
        <v/>
      </c>
      <c r="E24" s="59" t="n"/>
      <c r="F24" s="59" t="n"/>
      <c r="G24" s="64">
        <f>IF(OR(C24="",E24="",E24=0,F24=""),"",ROUND(D24*F24/E24,2))</f>
        <v/>
      </c>
      <c r="H24" s="52" t="n"/>
    </row>
    <row r="25" ht="15" customHeight="1" s="36">
      <c r="A25" s="58" t="n"/>
      <c r="B25" s="52" t="n"/>
      <c r="C25" s="61" t="n"/>
      <c r="D25" s="55">
        <f>IF(C25="","",SUMIFS('6_Buchungen'!$D$5:$D$204,'6_Buchungen'!$A$5:$A$204,C25,'6_Buchungen'!$E$5:$E$204,"H"))</f>
        <v/>
      </c>
      <c r="E25" s="59" t="n"/>
      <c r="F25" s="59" t="n"/>
      <c r="G25" s="64">
        <f>IF(OR(C25="",E25="",E25=0,F25=""),"",ROUND(D25*F25/E25,2))</f>
        <v/>
      </c>
      <c r="H25" s="52" t="n"/>
    </row>
    <row r="26" ht="15" customHeight="1" s="36">
      <c r="A26" s="58" t="n"/>
      <c r="B26" s="52" t="n"/>
      <c r="C26" s="61" t="n"/>
      <c r="D26" s="55">
        <f>IF(C26="","",SUMIFS('6_Buchungen'!$D$5:$D$204,'6_Buchungen'!$A$5:$A$204,C26,'6_Buchungen'!$E$5:$E$204,"H"))</f>
        <v/>
      </c>
      <c r="E26" s="59" t="n"/>
      <c r="F26" s="59" t="n"/>
      <c r="G26" s="64">
        <f>IF(OR(C26="",E26="",E26=0,F26=""),"",ROUND(D26*F26/E26,2))</f>
        <v/>
      </c>
      <c r="H26" s="52" t="n"/>
    </row>
    <row r="27" ht="15" customHeight="1" s="36">
      <c r="A27" s="58" t="n"/>
      <c r="B27" s="52" t="n"/>
      <c r="C27" s="61" t="n"/>
      <c r="D27" s="55">
        <f>IF(C27="","",SUMIFS('6_Buchungen'!$D$5:$D$204,'6_Buchungen'!$A$5:$A$204,C27,'6_Buchungen'!$E$5:$E$204,"H"))</f>
        <v/>
      </c>
      <c r="E27" s="59" t="n"/>
      <c r="F27" s="59" t="n"/>
      <c r="G27" s="64">
        <f>IF(OR(C27="",E27="",E27=0,F27=""),"",ROUND(D27*F27/E27,2))</f>
        <v/>
      </c>
      <c r="H27" s="52" t="n"/>
    </row>
    <row r="28" ht="15" customHeight="1" s="36">
      <c r="A28" s="58" t="n"/>
      <c r="B28" s="52" t="n"/>
      <c r="C28" s="61" t="n"/>
      <c r="D28" s="55">
        <f>IF(C28="","",SUMIFS('6_Buchungen'!$D$5:$D$204,'6_Buchungen'!$A$5:$A$204,C28,'6_Buchungen'!$E$5:$E$204,"H"))</f>
        <v/>
      </c>
      <c r="E28" s="59" t="n"/>
      <c r="F28" s="59" t="n"/>
      <c r="G28" s="64">
        <f>IF(OR(C28="",E28="",E28=0,F28=""),"",ROUND(D28*F28/E28,2))</f>
        <v/>
      </c>
      <c r="H28" s="52" t="n"/>
    </row>
    <row r="29" ht="15" customHeight="1" s="36">
      <c r="A29" s="58" t="n"/>
      <c r="B29" s="52" t="n"/>
      <c r="C29" s="61" t="n"/>
      <c r="D29" s="55">
        <f>IF(C29="","",SUMIFS('6_Buchungen'!$D$5:$D$204,'6_Buchungen'!$A$5:$A$204,C29,'6_Buchungen'!$E$5:$E$204,"H"))</f>
        <v/>
      </c>
      <c r="E29" s="59" t="n"/>
      <c r="F29" s="59" t="n"/>
      <c r="G29" s="64">
        <f>IF(OR(C29="",E29="",E29=0,F29=""),"",ROUND(D29*F29/E29,2))</f>
        <v/>
      </c>
      <c r="H29" s="52" t="n"/>
    </row>
    <row r="30" ht="15" customHeight="1" s="36">
      <c r="A30" s="58" t="n"/>
      <c r="B30" s="52" t="n"/>
      <c r="C30" s="61" t="n"/>
      <c r="D30" s="55">
        <f>IF(C30="","",SUMIFS('6_Buchungen'!$D$5:$D$204,'6_Buchungen'!$A$5:$A$204,C30,'6_Buchungen'!$E$5:$E$204,"H"))</f>
        <v/>
      </c>
      <c r="E30" s="59" t="n"/>
      <c r="F30" s="59" t="n"/>
      <c r="G30" s="64">
        <f>IF(OR(C30="",E30="",E30=0,F30=""),"",ROUND(D30*F30/E30,2))</f>
        <v/>
      </c>
      <c r="H30" s="52" t="n"/>
    </row>
    <row r="31" ht="15" customHeight="1" s="36">
      <c r="A31" s="58" t="n"/>
      <c r="B31" s="52" t="n"/>
      <c r="C31" s="61" t="n"/>
      <c r="D31" s="55">
        <f>IF(C31="","",SUMIFS('6_Buchungen'!$D$5:$D$204,'6_Buchungen'!$A$5:$A$204,C31,'6_Buchungen'!$E$5:$E$204,"H"))</f>
        <v/>
      </c>
      <c r="E31" s="59" t="n"/>
      <c r="F31" s="59" t="n"/>
      <c r="G31" s="64">
        <f>IF(OR(C31="",E31="",E31=0,F31=""),"",ROUND(D31*F31/E31,2))</f>
        <v/>
      </c>
      <c r="H31" s="52" t="n"/>
    </row>
    <row r="32" ht="15" customHeight="1" s="36">
      <c r="A32" s="58" t="n"/>
      <c r="B32" s="52" t="n"/>
      <c r="C32" s="61" t="n"/>
      <c r="D32" s="55">
        <f>IF(C32="","",SUMIFS('6_Buchungen'!$D$5:$D$204,'6_Buchungen'!$A$5:$A$204,C32,'6_Buchungen'!$E$5:$E$204,"H"))</f>
        <v/>
      </c>
      <c r="E32" s="59" t="n"/>
      <c r="F32" s="59" t="n"/>
      <c r="G32" s="64">
        <f>IF(OR(C32="",E32="",E32=0,F32=""),"",ROUND(D32*F32/E32,2))</f>
        <v/>
      </c>
      <c r="H32" s="52" t="n"/>
    </row>
    <row r="33" ht="15" customHeight="1" s="36">
      <c r="A33" s="58" t="n"/>
      <c r="B33" s="52" t="n"/>
      <c r="C33" s="61" t="n"/>
      <c r="D33" s="55">
        <f>IF(C33="","",SUMIFS('6_Buchungen'!$D$5:$D$204,'6_Buchungen'!$A$5:$A$204,C33,'6_Buchungen'!$E$5:$E$204,"H"))</f>
        <v/>
      </c>
      <c r="E33" s="59" t="n"/>
      <c r="F33" s="59" t="n"/>
      <c r="G33" s="64">
        <f>IF(OR(C33="",E33="",E33=0,F33=""),"",ROUND(D33*F33/E33,2))</f>
        <v/>
      </c>
      <c r="H33" s="52" t="n"/>
    </row>
    <row r="34" ht="15" customHeight="1" s="36">
      <c r="A34" s="58" t="n"/>
      <c r="B34" s="52" t="n"/>
      <c r="C34" s="61" t="n"/>
      <c r="D34" s="55">
        <f>IF(C34="","",SUMIFS('6_Buchungen'!$D$5:$D$204,'6_Buchungen'!$A$5:$A$204,C34,'6_Buchungen'!$E$5:$E$204,"H"))</f>
        <v/>
      </c>
      <c r="E34" s="59" t="n"/>
      <c r="F34" s="59" t="n"/>
      <c r="G34" s="64">
        <f>IF(OR(C34="",E34="",E34=0,F34=""),"",ROUND(D34*F34/E34,2))</f>
        <v/>
      </c>
      <c r="H34" s="52" t="n"/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tabColor rgb="FFE69500"/>
    <outlinePr summaryBelow="1" summaryRight="1"/>
    <pageSetUpPr fitToPage="0"/>
  </sheetPr>
  <dimension ref="A1:D3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56" customWidth="1" style="35" min="1" max="1"/>
    <col width="13" customWidth="1" style="35" min="2" max="2"/>
    <col width="30" customWidth="1" style="35" min="3" max="3"/>
    <col width="44" customWidth="1" style="35" min="4" max="4"/>
  </cols>
  <sheetData>
    <row r="1" ht="18.55" customHeight="1" s="36">
      <c r="A1" s="49" t="inlineStr">
        <is>
          <t>Prüfung &amp; Fortschritt</t>
        </is>
      </c>
    </row>
    <row r="2" ht="15" customHeight="1" s="36">
      <c r="A2" s="38" t="inlineStr">
        <is>
          <t>Aktualisiert sich automatisch beim Ausfüllen. Erst hochladen, wenn der Gesamtstatus grün ist.</t>
        </is>
      </c>
    </row>
    <row r="5" ht="15" customHeight="1" s="36">
      <c r="A5" s="50" t="inlineStr">
        <is>
          <t>STAMMDATEN (Blatt 1)</t>
        </is>
      </c>
      <c r="B5" s="51" t="n"/>
      <c r="C5" s="51" t="n"/>
      <c r="D5" s="51" t="n"/>
    </row>
    <row r="6" ht="15" customHeight="1" s="36">
      <c r="A6" s="44" t="inlineStr">
        <is>
          <t>Vermieter erfasst</t>
        </is>
      </c>
      <c r="B6" s="67">
        <f>IF('1_Stammdaten'!B5&lt;&gt;"","✓ OK","✗ FEHLT")</f>
        <v/>
      </c>
      <c r="D6" s="38" t="inlineStr">
        <is>
          <t>Name/Firma, Zelle B5</t>
        </is>
      </c>
    </row>
    <row r="7" ht="15" customHeight="1" s="36">
      <c r="A7" s="44" t="inlineStr">
        <is>
          <t>Objektadresse erfasst</t>
        </is>
      </c>
      <c r="B7" s="67">
        <f>IF(AND('1_Stammdaten'!B13&lt;&gt;"",'1_Stammdaten'!B14&lt;&gt;""),"✓ OK","✗ FEHLT")</f>
        <v/>
      </c>
      <c r="D7" s="38" t="inlineStr">
        <is>
          <t>Straße + PLZ/Ort</t>
        </is>
      </c>
    </row>
    <row r="8" ht="15" customHeight="1" s="36">
      <c r="A8" s="44" t="inlineStr">
        <is>
          <t>Abrechnungszeitraum gültig (max. 12 Monate)</t>
        </is>
      </c>
      <c r="B8" s="67">
        <f>IF(AND('1_Stammdaten'!B18&lt;&gt;"",'1_Stammdaten'!B19&lt;&gt;"",'1_Stammdaten'!B19&gt;'1_Stammdaten'!B18,'1_Stammdaten'!B19-'1_Stammdaten'!B18&lt;=366),"✓ OK","✗ FEHLT")</f>
        <v/>
      </c>
      <c r="D8" s="38" t="inlineStr">
        <is>
          <t>Beginn/Ende, B18/B19</t>
        </is>
      </c>
    </row>
    <row r="9" ht="15" customHeight="1" s="36">
      <c r="A9" s="50" t="inlineStr">
        <is>
          <t>EINHEITEN &amp; MIETER (Blatt 2)</t>
        </is>
      </c>
      <c r="B9" s="51" t="n"/>
      <c r="C9" s="51" t="n"/>
      <c r="D9" s="51" t="n"/>
    </row>
    <row r="10" ht="15" customHeight="1" s="36">
      <c r="A10" s="44" t="inlineStr">
        <is>
          <t>Mindestens ein Mietverhältnis mit Wohnfläche</t>
        </is>
      </c>
      <c r="B10" s="67">
        <f>IF(SUM('2_Einheiten_Mieter'!C4:C33)&gt;0,"✓ OK","✗ FEHLT")</f>
        <v/>
      </c>
      <c r="D10" s="38" t="n"/>
    </row>
    <row r="11" ht="15" customHeight="1" s="36">
      <c r="A11" s="44" t="inlineStr">
        <is>
          <t>Alle Zeilen vollständig (Status-Spalte L)</t>
        </is>
      </c>
      <c r="B11" s="67">
        <f>IF(COUNTIF('2_Einheiten_Mieter'!L4:L33,"✗ FEHLT")=0,"✓ OK","✗ FEHLT")</f>
        <v/>
      </c>
      <c r="D11" s="38" t="inlineStr">
        <is>
          <t>rote Zeilen in Blatt 2 korrigieren</t>
        </is>
      </c>
    </row>
    <row r="12" ht="15" customHeight="1" s="36">
      <c r="A12" s="50" t="inlineStr">
        <is>
          <t>KOSTEN (Blatt 3)</t>
        </is>
      </c>
      <c r="B12" s="51" t="n"/>
      <c r="C12" s="51" t="n"/>
      <c r="D12" s="51" t="n"/>
    </row>
    <row r="13" ht="15" customHeight="1" s="36">
      <c r="A13" s="44" t="inlineStr">
        <is>
          <t>Kosten erfasst (Summe &gt; 0)</t>
        </is>
      </c>
      <c r="B13" s="67">
        <f>IF(SUM('3_Kosten'!G5:G29)&gt;0,"✓ OK","✗ FEHLT")</f>
        <v/>
      </c>
      <c r="D13" s="38" t="inlineStr">
        <is>
          <t>manuell oder per Konten-Mapping</t>
        </is>
      </c>
    </row>
    <row r="14" ht="15" customHeight="1" s="36">
      <c r="A14" s="44" t="inlineStr">
        <is>
          <t>Jede Position hat einen Umlageschlüssel</t>
        </is>
      </c>
      <c r="B14" s="67">
        <f>IF(COUNTIF('3_Kosten'!J5:J29,"✗ FEHLT")=0,"✓ OK","✗ FEHLT")</f>
        <v/>
      </c>
      <c r="D14" s="38" t="inlineStr">
        <is>
          <t>Status-Spalte J in Blatt 3</t>
        </is>
      </c>
    </row>
    <row r="15" ht="15" customHeight="1" s="36">
      <c r="A15" s="44" t="inlineStr">
        <is>
          <t>Konten-Mapping liefert Treffer</t>
        </is>
      </c>
      <c r="B15" s="67">
        <f>IF(COUNTIF('3_Kosten'!J5:J29,"⚠ PRÜFEN")=0,"✓ OK","⚠ PRÜFEN")</f>
        <v/>
      </c>
      <c r="D15" s="38" t="inlineStr">
        <is>
          <t>Sachkonto angegeben, aber keine Buchung gefunden</t>
        </is>
      </c>
    </row>
    <row r="16" ht="15" customHeight="1" s="36">
      <c r="A16" s="50" t="inlineStr">
        <is>
          <t>HEIZUNG &amp; CO₂ (Blatt 4)</t>
        </is>
      </c>
      <c r="B16" s="51" t="n"/>
      <c r="C16" s="51" t="n"/>
      <c r="D16" s="51" t="n"/>
    </row>
    <row r="17" ht="15" customHeight="1" s="36">
      <c r="A17" s="44" t="inlineStr">
        <is>
          <t>HeizKV-Angaben vollständig (falls verwendet)</t>
        </is>
      </c>
      <c r="B17" s="67">
        <f>IF(COUNTIF('3_Kosten'!B5:B29,"Heizkosten (HeizKV)")*SUMPRODUCT(('3_Kosten'!B5:B29="Heizkosten (HeizKV)")*('3_Kosten'!G5:G29&lt;&gt;"")*('3_Kosten'!G5:G29&gt;0))=0,"✓ OK",IF(AND('4_Heizkosten'!B6&gt;0,'4_Heizkosten'!B8&lt;&gt;"",SUM('4_Heizkosten'!C13:C42)&gt;0),"✓ OK","✗ FEHLT"))</f>
        <v/>
      </c>
      <c r="D17" s="38" t="inlineStr">
        <is>
          <t>Gesamtkosten, Verbrauchsanteil, Verbrauchswerte</t>
        </is>
      </c>
    </row>
    <row r="18" ht="15" customHeight="1" s="36">
      <c r="A18" s="44" t="inlineStr">
        <is>
          <t>CO₂-Aufteilung bei fossilem Energieträger</t>
        </is>
      </c>
      <c r="B18" s="67">
        <f>IF(OR('4_Heizkosten'!B5="",'4_Heizkosten'!B5="Wärmepumpe/Strom",'4_Heizkosten'!B5="Pellets"),"✓ OK",IF(AND('4_Heizkosten'!B45&gt;0,'4_Heizkosten'!B46&gt;0),"✓ OK","⚠ PRÜFEN"))</f>
        <v/>
      </c>
      <c r="D18" s="38" t="inlineStr">
        <is>
          <t>CO₂-Kosten und kg von der Brennstoffrechnung (Blatt 4, unten)</t>
        </is>
      </c>
    </row>
    <row r="19" ht="15" customHeight="1" s="36">
      <c r="A19" s="44" t="inlineStr">
        <is>
          <t>Kaltwasser-Verbräuche (falls Verbrauchsschlüssel)</t>
        </is>
      </c>
      <c r="B19" s="67">
        <f>IF(COUNTIF('3_Kosten'!B5:B29,"Verbrauch Kaltwasser")*SUMPRODUCT(('3_Kosten'!B5:B29="Verbrauch Kaltwasser")*('3_Kosten'!G5:G29&lt;&gt;"")*('3_Kosten'!G5:G29&gt;0))=0,"✓ OK",IF(SUM('5_Zaehler'!C4:C33)&gt;0,"✓ OK","✗ FEHLT"))</f>
        <v/>
      </c>
      <c r="D19" s="38" t="inlineStr">
        <is>
          <t>Blatt 5</t>
        </is>
      </c>
    </row>
    <row r="21" ht="15" customHeight="1" s="36">
      <c r="A21" s="39" t="inlineStr">
        <is>
          <t>Fortschritt</t>
        </is>
      </c>
      <c r="B21" s="65">
        <f>COUNTIF(B5:B19,"✓ OK")&amp;" / 11"</f>
        <v/>
      </c>
      <c r="C21" s="68">
        <f>REPT("█",ROUND(COUNTIF(B5:B19,"✓ OK")/11*20,0))&amp;REPT("░",20-ROUND(COUNTIF(B5:B19,"✓ OK")/11*20,0))</f>
        <v/>
      </c>
    </row>
    <row r="23" ht="15" customHeight="1" s="36">
      <c r="A23" s="69" t="inlineStr">
        <is>
          <t>GESAMTSTATUS</t>
        </is>
      </c>
      <c r="B23" s="70">
        <f>IF(COUNTIF(B5:B19,"✗ FEHLT")&gt;0,"BITTE KORRIGIEREN",IF(COUNTIF(B5:B19,"⚠ PRÜFEN")&gt;0,"FAST FERTIG","BEREIT ZUM UPLOAD"))</f>
        <v/>
      </c>
    </row>
    <row r="25" ht="15" customHeight="1" s="36">
      <c r="A25" s="50" t="inlineStr">
        <is>
          <t>Statistik (automatisch)</t>
        </is>
      </c>
      <c r="B25" s="51" t="n"/>
      <c r="C25" s="51" t="n"/>
      <c r="D25" s="51" t="n"/>
    </row>
    <row r="26" ht="15" customHeight="1" s="36">
      <c r="A26" s="44" t="inlineStr">
        <is>
          <t>Erfasste Mietverhältnisse</t>
        </is>
      </c>
      <c r="B26" s="56">
        <f>COUNTA('2_Einheiten_Mieter'!E4:E33)</f>
        <v/>
      </c>
    </row>
    <row r="27" ht="15" customHeight="1" s="36">
      <c r="A27" s="44" t="inlineStr">
        <is>
          <t>Gesamtwohnfläche (m²)</t>
        </is>
      </c>
      <c r="B27" s="55">
        <f>SUM('2_Einheiten_Mieter'!C4:C33)</f>
        <v/>
      </c>
    </row>
    <row r="28" ht="15" customHeight="1" s="36">
      <c r="A28" s="44" t="inlineStr">
        <is>
          <t>Summe Kosten (verwendet) €</t>
        </is>
      </c>
      <c r="B28" s="55">
        <f>SUM('3_Kosten'!G5:G29)</f>
        <v/>
      </c>
    </row>
    <row r="29" ht="15" customHeight="1" s="36">
      <c r="A29" s="44" t="inlineStr">
        <is>
          <t>Importierte Buchungszeilen</t>
        </is>
      </c>
      <c r="B29" s="56">
        <f>COUNT('6_Buchungen'!D5:D204)</f>
        <v/>
      </c>
    </row>
    <row r="30" ht="15" customHeight="1" s="36">
      <c r="A30" s="44" t="inlineStr">
        <is>
          <t>Gemappte Debitoren</t>
        </is>
      </c>
      <c r="B30" s="56">
        <f>COUNTA('7_Debitoren'!C5:C34)</f>
        <v/>
      </c>
    </row>
  </sheetData>
  <mergeCells count="1">
    <mergeCell ref="B23:C23"/>
  </mergeCells>
  <conditionalFormatting sqref="B5:B19">
    <cfRule type="cellIs" rank="0" priority="2" equalAverage="0" operator="equal" aboveAverage="0" dxfId="0" text="" percent="0" bottom="0">
      <formula>"✓ OK"</formula>
    </cfRule>
    <cfRule type="cellIs" rank="0" priority="3" equalAverage="0" operator="equal" aboveAverage="0" dxfId="2" text="" percent="0" bottom="0">
      <formula>"✗ FEHLT"</formula>
    </cfRule>
    <cfRule type="cellIs" rank="0" priority="4" equalAverage="0" operator="equal" aboveAverage="0" dxfId="1" text="" percent="0" bottom="0">
      <formula>"⚠ PRÜFEN"</formula>
    </cfRule>
  </conditionalFormatting>
  <conditionalFormatting sqref="B23">
    <cfRule type="cellIs" rank="0" priority="5" equalAverage="0" operator="equal" aboveAverage="0" dxfId="0" text="" percent="0" bottom="0">
      <formula>"BEREIT ZUM UPLOAD"</formula>
    </cfRule>
    <cfRule type="cellIs" rank="0" priority="6" equalAverage="0" operator="equal" aboveAverage="0" dxfId="1" text="" percent="0" bottom="0">
      <formula>"FAST FERTIG"</formula>
    </cfRule>
    <cfRule type="cellIs" rank="0" priority="7" equalAverage="0" operator="equal" aboveAverage="0" dxfId="2" text="" percent="0" bottom="0">
      <formula>"BITTE KORRIGIEREN"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2026-06-10T09:18:35Z</dcterms:created>
  <dcterms:modified xsi:type="dcterms:W3CDTF">2026-06-12T16:11:22Z</dcterms:modified>
  <cp:revision>0</cp:revision>
</cp:coreProperties>
</file>